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расписание" sheetId="1" r:id="rId1"/>
    <sheet name="с 01.06.2016" sheetId="2" r:id="rId2"/>
  </sheets>
  <definedNames/>
  <calcPr fullCalcOnLoad="1"/>
</workbook>
</file>

<file path=xl/sharedStrings.xml><?xml version="1.0" encoding="utf-8"?>
<sst xmlns="http://schemas.openxmlformats.org/spreadsheetml/2006/main" count="103" uniqueCount="12">
  <si>
    <t>Плех</t>
  </si>
  <si>
    <t>сход</t>
  </si>
  <si>
    <t>Штыковая</t>
  </si>
  <si>
    <t>Шт</t>
  </si>
  <si>
    <t>ЩЗ</t>
  </si>
  <si>
    <t>Дем.пл</t>
  </si>
  <si>
    <t>Щз</t>
  </si>
  <si>
    <t xml:space="preserve"> МАРШРУТ № 15  (РАБОЧИЕ ДНИ)</t>
  </si>
  <si>
    <t>c 01.01.2016г.</t>
  </si>
  <si>
    <t xml:space="preserve"> МАРШРУТ № 15  РАБОЧИЕ ДНИ</t>
  </si>
  <si>
    <t>с 01.06.2016г.</t>
  </si>
  <si>
    <t>КБП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</si>
</sst>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"/>
    <numFmt numFmtId="165" formatCode="0.0"/>
    <numFmt numFmtId="166" formatCode="0.000"/>
  </numFmts>
  <fonts count="52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57"/>
      <name val="Arial Cyr"/>
      <family val="2"/>
    </font>
    <font>
      <sz val="10"/>
      <color indexed="17"/>
      <name val="Arial Cyr"/>
      <family val="2"/>
    </font>
    <font>
      <sz val="11"/>
      <color indexed="17"/>
      <name val="Arial Cyr"/>
      <family val="2"/>
    </font>
    <font>
      <sz val="12"/>
      <color indexed="17"/>
      <name val="Arial Cyr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0" fontId="0" fillId="0" borderId="0" xfId="0" applyNumberFormat="1" applyAlignment="1">
      <alignment horizontal="center"/>
    </xf>
    <xf numFmtId="20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2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20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165" fontId="10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left"/>
    </xf>
    <xf numFmtId="2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5" fillId="0" borderId="0" xfId="0" applyNumberFormat="1" applyFont="1" applyBorder="1" applyAlignment="1">
      <alignment/>
    </xf>
    <xf numFmtId="20" fontId="7" fillId="0" borderId="0" xfId="0" applyNumberFormat="1" applyFont="1" applyBorder="1" applyAlignment="1">
      <alignment/>
    </xf>
    <xf numFmtId="20" fontId="12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left"/>
    </xf>
    <xf numFmtId="20" fontId="12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2" fontId="15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 horizontal="right"/>
    </xf>
    <xf numFmtId="165" fontId="15" fillId="0" borderId="0" xfId="0" applyNumberFormat="1" applyFont="1" applyBorder="1" applyAlignment="1">
      <alignment/>
    </xf>
    <xf numFmtId="20" fontId="15" fillId="0" borderId="0" xfId="0" applyNumberFormat="1" applyFont="1" applyBorder="1" applyAlignment="1">
      <alignment/>
    </xf>
    <xf numFmtId="20" fontId="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33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2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20" fontId="2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5" fillId="0" borderId="0" xfId="0" applyNumberFormat="1" applyFont="1" applyFill="1" applyAlignment="1">
      <alignment/>
    </xf>
    <xf numFmtId="20" fontId="5" fillId="0" borderId="0" xfId="0" applyNumberFormat="1" applyFont="1" applyFill="1" applyAlignment="1">
      <alignment horizontal="left"/>
    </xf>
    <xf numFmtId="20" fontId="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20" fontId="0" fillId="34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15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9"/>
  <sheetViews>
    <sheetView zoomScalePageLayoutView="0" workbookViewId="0" topLeftCell="A1">
      <selection activeCell="AB14" sqref="AB14"/>
    </sheetView>
  </sheetViews>
  <sheetFormatPr defaultColWidth="9.00390625" defaultRowHeight="12.75"/>
  <cols>
    <col min="1" max="1" width="3.00390625" style="0" bestFit="1" customWidth="1"/>
    <col min="2" max="2" width="5.625" style="1" bestFit="1" customWidth="1"/>
    <col min="3" max="3" width="3.625" style="0" bestFit="1" customWidth="1"/>
    <col min="4" max="4" width="5.625" style="0" bestFit="1" customWidth="1"/>
    <col min="5" max="5" width="4.375" style="0" customWidth="1"/>
    <col min="6" max="6" width="3.625" style="0" bestFit="1" customWidth="1"/>
    <col min="7" max="8" width="6.375" style="1" customWidth="1"/>
    <col min="9" max="10" width="5.625" style="1" bestFit="1" customWidth="1"/>
    <col min="11" max="12" width="5.625" style="1" customWidth="1"/>
    <col min="13" max="13" width="5.625" style="1" bestFit="1" customWidth="1"/>
    <col min="14" max="14" width="6.625" style="1" customWidth="1"/>
    <col min="15" max="15" width="5.625" style="1" bestFit="1" customWidth="1"/>
    <col min="16" max="16" width="7.125" style="1" bestFit="1" customWidth="1"/>
    <col min="17" max="18" width="5.625" style="1" bestFit="1" customWidth="1"/>
    <col min="19" max="19" width="6.75390625" style="1" customWidth="1"/>
    <col min="20" max="21" width="5.625" style="1" bestFit="1" customWidth="1"/>
    <col min="22" max="22" width="6.625" style="1" customWidth="1"/>
    <col min="23" max="23" width="7.125" style="1" bestFit="1" customWidth="1"/>
    <col min="24" max="24" width="7.00390625" style="0" customWidth="1"/>
    <col min="25" max="25" width="7.75390625" style="0" customWidth="1"/>
    <col min="26" max="26" width="7.00390625" style="0" bestFit="1" customWidth="1"/>
    <col min="27" max="27" width="6.625" style="0" customWidth="1"/>
    <col min="28" max="28" width="5.875" style="0" customWidth="1"/>
    <col min="29" max="29" width="6.25390625" style="0" customWidth="1"/>
    <col min="30" max="30" width="6.375" style="0" bestFit="1" customWidth="1"/>
    <col min="31" max="31" width="5.625" style="0" bestFit="1" customWidth="1"/>
    <col min="32" max="32" width="6.25390625" style="0" customWidth="1"/>
    <col min="33" max="33" width="6.625" style="0" customWidth="1"/>
    <col min="34" max="34" width="7.875" style="0" bestFit="1" customWidth="1"/>
    <col min="35" max="36" width="5.625" style="0" bestFit="1" customWidth="1"/>
    <col min="37" max="41" width="5.625" style="0" customWidth="1"/>
    <col min="42" max="47" width="5.625" style="0" bestFit="1" customWidth="1"/>
    <col min="48" max="48" width="7.75390625" style="0" customWidth="1"/>
    <col min="49" max="49" width="6.125" style="0" customWidth="1"/>
    <col min="50" max="50" width="7.75390625" style="0" customWidth="1"/>
    <col min="51" max="52" width="7.25390625" style="0" bestFit="1" customWidth="1"/>
    <col min="53" max="53" width="8.875" style="1" customWidth="1"/>
    <col min="54" max="54" width="8.875" style="8" customWidth="1"/>
    <col min="55" max="55" width="8.875" style="11" customWidth="1"/>
    <col min="56" max="56" width="8.875" style="8" customWidth="1"/>
    <col min="57" max="57" width="20.625" style="0" bestFit="1" customWidth="1"/>
    <col min="58" max="58" width="6.625" style="0" bestFit="1" customWidth="1"/>
    <col min="59" max="59" width="10.00390625" style="0" bestFit="1" customWidth="1"/>
    <col min="60" max="60" width="7.125" style="0" bestFit="1" customWidth="1"/>
    <col min="61" max="61" width="8.625" style="0" bestFit="1" customWidth="1"/>
    <col min="62" max="62" width="9.00390625" style="0" bestFit="1" customWidth="1"/>
    <col min="63" max="63" width="3.375" style="0" bestFit="1" customWidth="1"/>
  </cols>
  <sheetData>
    <row r="1" spans="2:26" ht="15.75">
      <c r="B1" s="14"/>
      <c r="C1" s="14"/>
      <c r="D1" s="14"/>
      <c r="E1" s="14"/>
      <c r="F1" s="15"/>
      <c r="G1" s="15"/>
      <c r="H1" s="15"/>
      <c r="I1" s="15"/>
      <c r="J1" s="15"/>
      <c r="K1" s="15"/>
      <c r="L1" s="16"/>
      <c r="M1" s="16"/>
      <c r="N1" s="12"/>
      <c r="Q1" s="12"/>
      <c r="R1" s="12"/>
      <c r="T1" s="14"/>
      <c r="U1" s="14"/>
      <c r="V1" s="64"/>
      <c r="W1" s="64"/>
      <c r="X1" s="64"/>
      <c r="Y1" s="14"/>
      <c r="Z1" s="14"/>
    </row>
    <row r="2" spans="2:26" ht="15.75">
      <c r="B2" s="96"/>
      <c r="C2" s="96"/>
      <c r="D2" s="96"/>
      <c r="E2" s="96"/>
      <c r="F2" s="14"/>
      <c r="G2" s="15"/>
      <c r="H2" s="15"/>
      <c r="I2" s="15"/>
      <c r="J2" s="15"/>
      <c r="K2" s="15"/>
      <c r="L2" s="16"/>
      <c r="M2" s="16"/>
      <c r="N2" s="12"/>
      <c r="Q2" s="12"/>
      <c r="R2" s="12"/>
      <c r="T2" s="65"/>
      <c r="U2" s="65"/>
      <c r="V2" s="65"/>
      <c r="W2" s="65"/>
      <c r="X2" s="65"/>
      <c r="Y2" s="14"/>
      <c r="Z2" s="14"/>
    </row>
    <row r="3" spans="2:26" ht="15.75">
      <c r="B3" s="96"/>
      <c r="C3" s="96"/>
      <c r="D3" s="96"/>
      <c r="E3" s="96"/>
      <c r="F3" s="14"/>
      <c r="G3" s="15"/>
      <c r="H3" s="15"/>
      <c r="I3" s="15"/>
      <c r="J3" s="15"/>
      <c r="K3" s="15"/>
      <c r="L3" s="16"/>
      <c r="M3" s="16"/>
      <c r="N3" s="12"/>
      <c r="Q3" s="12"/>
      <c r="R3" s="12"/>
      <c r="T3" s="65"/>
      <c r="U3" s="65"/>
      <c r="V3" s="65"/>
      <c r="W3" s="65"/>
      <c r="X3" s="65"/>
      <c r="Y3" s="14"/>
      <c r="Z3" s="14"/>
    </row>
    <row r="4" spans="2:26" ht="15.75">
      <c r="B4" s="65"/>
      <c r="C4" s="65"/>
      <c r="D4" s="65"/>
      <c r="E4" s="14"/>
      <c r="F4" s="14"/>
      <c r="G4" s="15"/>
      <c r="H4" s="15"/>
      <c r="I4" s="15"/>
      <c r="J4" s="15"/>
      <c r="K4" s="15"/>
      <c r="L4" s="16"/>
      <c r="M4" s="16"/>
      <c r="N4" s="12"/>
      <c r="Q4" s="12"/>
      <c r="R4" s="12"/>
      <c r="T4" s="65"/>
      <c r="U4" s="65"/>
      <c r="V4" s="71"/>
      <c r="W4" s="71"/>
      <c r="X4" s="71"/>
      <c r="Y4" s="71"/>
      <c r="Z4" s="71"/>
    </row>
    <row r="5" spans="2:26" ht="15.75">
      <c r="B5" s="65"/>
      <c r="C5" s="65"/>
      <c r="D5" s="65"/>
      <c r="E5" s="14"/>
      <c r="F5" s="14"/>
      <c r="G5" s="15"/>
      <c r="H5" s="15"/>
      <c r="I5" s="15"/>
      <c r="J5" s="15"/>
      <c r="K5" s="15"/>
      <c r="L5" s="16"/>
      <c r="M5" s="16"/>
      <c r="N5" s="12"/>
      <c r="Q5" s="12"/>
      <c r="R5" s="12"/>
      <c r="T5" s="97"/>
      <c r="U5" s="97"/>
      <c r="V5" s="97"/>
      <c r="W5" s="65"/>
      <c r="X5" s="72"/>
      <c r="Y5" s="71"/>
      <c r="Z5" s="14"/>
    </row>
    <row r="6" spans="2:30" ht="15.75">
      <c r="B6" s="65"/>
      <c r="C6" s="65"/>
      <c r="D6" s="65"/>
      <c r="E6" s="14"/>
      <c r="F6" s="14"/>
      <c r="T6" s="66"/>
      <c r="U6" s="14"/>
      <c r="V6" s="66"/>
      <c r="W6" s="66"/>
      <c r="X6" s="66"/>
      <c r="Y6" s="65"/>
      <c r="Z6" s="65"/>
      <c r="AA6" s="1"/>
      <c r="AB6" s="1"/>
      <c r="AC6" s="1"/>
      <c r="AD6" s="1"/>
    </row>
    <row r="7" spans="20:26" ht="15.75">
      <c r="T7" s="66"/>
      <c r="U7" s="14"/>
      <c r="V7" s="66"/>
      <c r="W7" s="66"/>
      <c r="X7" s="66"/>
      <c r="Y7" s="65"/>
      <c r="Z7" s="14"/>
    </row>
    <row r="8" spans="10:22" ht="15.75">
      <c r="J8" s="17"/>
      <c r="V8" s="17"/>
    </row>
    <row r="9" spans="10:22" ht="17.25" customHeight="1">
      <c r="J9" s="17"/>
      <c r="K9" s="17" t="s">
        <v>7</v>
      </c>
      <c r="L9" s="17"/>
      <c r="M9" s="17"/>
      <c r="N9" s="17"/>
      <c r="O9" s="17"/>
      <c r="P9" s="17"/>
      <c r="Q9" s="17"/>
      <c r="R9" s="17"/>
      <c r="S9" s="17" t="s">
        <v>8</v>
      </c>
      <c r="T9" s="17"/>
      <c r="U9" s="17"/>
      <c r="V9" s="13"/>
    </row>
    <row r="10" spans="7:67" ht="12.75">
      <c r="G10"/>
      <c r="H10"/>
      <c r="M10" s="93">
        <v>1</v>
      </c>
      <c r="N10" s="93"/>
      <c r="O10" s="45"/>
      <c r="Q10" s="93">
        <v>2</v>
      </c>
      <c r="R10" s="93"/>
      <c r="S10" s="45"/>
      <c r="U10" s="93">
        <v>3</v>
      </c>
      <c r="V10" s="93"/>
      <c r="W10" s="45"/>
      <c r="X10" s="1"/>
      <c r="Y10" s="93">
        <v>4</v>
      </c>
      <c r="Z10" s="93"/>
      <c r="BA10"/>
      <c r="BB10"/>
      <c r="BC10"/>
      <c r="BD10"/>
      <c r="BL10" s="1"/>
      <c r="BM10" s="8"/>
      <c r="BN10" s="11"/>
      <c r="BO10" s="8"/>
    </row>
    <row r="11" spans="1:83" ht="12.75">
      <c r="A11" s="84"/>
      <c r="B11" s="71"/>
      <c r="C11" s="84"/>
      <c r="D11" s="84"/>
      <c r="E11" s="84"/>
      <c r="F11" s="85"/>
      <c r="G11" s="71" t="s">
        <v>0</v>
      </c>
      <c r="H11" s="84" t="s">
        <v>5</v>
      </c>
      <c r="I11" s="94" t="s">
        <v>2</v>
      </c>
      <c r="J11" s="94"/>
      <c r="K11" s="84" t="s">
        <v>5</v>
      </c>
      <c r="L11" s="71" t="s">
        <v>0</v>
      </c>
      <c r="M11" s="94" t="s">
        <v>4</v>
      </c>
      <c r="N11" s="94"/>
      <c r="O11" s="71" t="s">
        <v>0</v>
      </c>
      <c r="P11" s="84" t="s">
        <v>5</v>
      </c>
      <c r="Q11" s="94" t="s">
        <v>2</v>
      </c>
      <c r="R11" s="94"/>
      <c r="S11" s="84" t="s">
        <v>5</v>
      </c>
      <c r="T11" s="71" t="s">
        <v>0</v>
      </c>
      <c r="U11" s="94" t="s">
        <v>4</v>
      </c>
      <c r="V11" s="94"/>
      <c r="W11" s="71" t="s">
        <v>0</v>
      </c>
      <c r="X11" s="84" t="s">
        <v>5</v>
      </c>
      <c r="Y11" s="94" t="s">
        <v>2</v>
      </c>
      <c r="Z11" s="9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U11" s="18"/>
      <c r="AV11" s="18"/>
      <c r="AW11" s="1"/>
      <c r="AX11" s="1"/>
      <c r="AY11" s="1"/>
      <c r="AZ11" s="18"/>
      <c r="BA11" s="18"/>
      <c r="BB11" s="1"/>
      <c r="BC11" s="1"/>
      <c r="BD11" s="1"/>
      <c r="BE11" s="18"/>
      <c r="BF11" s="18"/>
      <c r="BG11" s="1"/>
      <c r="BH11" s="1"/>
      <c r="BI11" s="1"/>
      <c r="BJ11" s="18"/>
      <c r="BK11" s="18"/>
      <c r="BL11" s="1"/>
      <c r="BM11" s="1"/>
      <c r="BN11" s="1"/>
      <c r="BO11" s="18"/>
      <c r="BP11" s="18"/>
      <c r="BQ11" s="1"/>
      <c r="BR11" s="1"/>
      <c r="BS11" s="1"/>
      <c r="BT11" s="18"/>
      <c r="BU11" s="18"/>
      <c r="BV11" s="1"/>
      <c r="BW11" s="1"/>
      <c r="BX11" s="1"/>
      <c r="BY11" s="18"/>
      <c r="BZ11" s="18"/>
      <c r="CA11" s="1"/>
      <c r="CB11" s="1"/>
      <c r="CC11" s="1"/>
      <c r="CD11" s="18"/>
      <c r="CE11" s="18"/>
    </row>
    <row r="12" spans="1:75" s="33" customFormat="1" ht="14.25">
      <c r="A12" s="84">
        <v>1</v>
      </c>
      <c r="B12" s="71">
        <f>L12-4/1440</f>
        <v>0.2513888888888889</v>
      </c>
      <c r="C12" s="85" t="s">
        <v>4</v>
      </c>
      <c r="D12" s="71">
        <f>D18</f>
        <v>0.6069444444444445</v>
      </c>
      <c r="E12" s="85" t="str">
        <f>E18</f>
        <v>Шт</v>
      </c>
      <c r="F12" s="84"/>
      <c r="G12" s="71"/>
      <c r="H12" s="71"/>
      <c r="I12" s="71"/>
      <c r="J12" s="71"/>
      <c r="K12" s="71"/>
      <c r="L12" s="71">
        <v>0.25416666666666665</v>
      </c>
      <c r="M12" s="71">
        <f>L12+20/1440</f>
        <v>0.26805555555555555</v>
      </c>
      <c r="N12" s="71">
        <f>M12+4/1440</f>
        <v>0.2708333333333333</v>
      </c>
      <c r="O12" s="71">
        <f>N12+19/1440</f>
        <v>0.28402777777777777</v>
      </c>
      <c r="P12" s="71">
        <f>O12+7/1440</f>
        <v>0.28888888888888886</v>
      </c>
      <c r="Q12" s="71">
        <f>P12+14/1440</f>
        <v>0.2986111111111111</v>
      </c>
      <c r="R12" s="71">
        <f>Q12+1/1440</f>
        <v>0.29930555555555555</v>
      </c>
      <c r="S12" s="71">
        <f>R12+15/1440</f>
        <v>0.30972222222222223</v>
      </c>
      <c r="T12" s="71">
        <f>S12+7/1440</f>
        <v>0.3145833333333333</v>
      </c>
      <c r="U12" s="71">
        <f>T12+20/1440</f>
        <v>0.3284722222222222</v>
      </c>
      <c r="V12" s="71">
        <f>U12+5/1440</f>
        <v>0.33194444444444443</v>
      </c>
      <c r="W12" s="71">
        <f>V12+19/1440</f>
        <v>0.3451388888888889</v>
      </c>
      <c r="X12" s="71">
        <f>W12+7/1440</f>
        <v>0.35</v>
      </c>
      <c r="Y12" s="71">
        <f>X12+14/1440</f>
        <v>0.3597222222222222</v>
      </c>
      <c r="Z12" s="71">
        <f>Y12+1/1440</f>
        <v>0.36041666666666666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U12" s="34"/>
      <c r="AV12" s="34"/>
      <c r="AW12" s="34"/>
      <c r="AX12" s="34"/>
      <c r="AY12" s="34"/>
      <c r="AZ12" s="34"/>
      <c r="BA12" s="34"/>
      <c r="BB12" s="34"/>
      <c r="BC12" s="34"/>
      <c r="BE12" s="34"/>
      <c r="BG12" s="34"/>
      <c r="BH12" s="34"/>
      <c r="BI12" s="34"/>
      <c r="BK12" s="34"/>
      <c r="BL12" s="34"/>
      <c r="BM12" s="34"/>
      <c r="BN12" s="37"/>
      <c r="BO12" s="34"/>
      <c r="BP12" s="38"/>
      <c r="BQ12" s="39"/>
      <c r="BR12" s="38"/>
      <c r="BS12" s="38"/>
      <c r="BT12" s="38"/>
      <c r="BU12" s="38"/>
      <c r="BV12" s="38"/>
      <c r="BW12" s="38"/>
    </row>
    <row r="13" spans="1:75" s="33" customFormat="1" ht="14.25">
      <c r="A13" s="84">
        <v>2</v>
      </c>
      <c r="B13" s="71">
        <f>G13-4/1440</f>
        <v>0.2527777777777778</v>
      </c>
      <c r="C13" s="84" t="s">
        <v>3</v>
      </c>
      <c r="D13" s="71">
        <f>D19</f>
        <v>0.6090277777777778</v>
      </c>
      <c r="E13" s="85" t="str">
        <f>E19</f>
        <v>Щз</v>
      </c>
      <c r="F13" s="84"/>
      <c r="G13" s="71">
        <v>0.2555555555555556</v>
      </c>
      <c r="H13" s="71">
        <f>G13+7/1440</f>
        <v>0.2604166666666667</v>
      </c>
      <c r="I13" s="71">
        <f>H13+15/1440</f>
        <v>0.27083333333333337</v>
      </c>
      <c r="J13" s="71">
        <f>I13+1/1440</f>
        <v>0.2715277777777778</v>
      </c>
      <c r="K13" s="92">
        <f>J13+14/1440</f>
        <v>0.28125000000000006</v>
      </c>
      <c r="L13" s="92">
        <f>K13+7/1440</f>
        <v>0.28611111111111115</v>
      </c>
      <c r="M13" s="92">
        <f>L13+20/1440</f>
        <v>0.30000000000000004</v>
      </c>
      <c r="N13" s="92">
        <f>M13+2/1440</f>
        <v>0.30138888888888893</v>
      </c>
      <c r="O13" s="92">
        <f>N13+19/1440</f>
        <v>0.3145833333333334</v>
      </c>
      <c r="P13" s="92">
        <f>O13+7/1440</f>
        <v>0.3194444444444445</v>
      </c>
      <c r="Q13" s="92">
        <f>P13+14/1440</f>
        <v>0.3291666666666667</v>
      </c>
      <c r="R13" s="92">
        <f>Q13+1/1440</f>
        <v>0.32986111111111116</v>
      </c>
      <c r="S13" s="92">
        <f>R13+15/1440</f>
        <v>0.34027777777777785</v>
      </c>
      <c r="T13" s="92">
        <f>S13+7/1440</f>
        <v>0.34513888888888894</v>
      </c>
      <c r="U13" s="92">
        <f>T13+20/1440</f>
        <v>0.35902777777777783</v>
      </c>
      <c r="V13" s="92">
        <f>U13+3/1440</f>
        <v>0.36111111111111116</v>
      </c>
      <c r="W13" s="92">
        <f>V13+19/1440</f>
        <v>0.3743055555555556</v>
      </c>
      <c r="X13" s="71" t="s">
        <v>1</v>
      </c>
      <c r="Y13" s="71"/>
      <c r="Z13" s="71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U13" s="34"/>
      <c r="AV13" s="34"/>
      <c r="AW13" s="34"/>
      <c r="AX13" s="34"/>
      <c r="AY13" s="34"/>
      <c r="AZ13" s="34"/>
      <c r="BA13" s="34"/>
      <c r="BB13" s="34"/>
      <c r="BC13" s="34"/>
      <c r="BE13" s="34"/>
      <c r="BG13" s="34"/>
      <c r="BH13" s="34"/>
      <c r="BI13" s="34"/>
      <c r="BK13" s="34"/>
      <c r="BL13" s="34"/>
      <c r="BM13" s="34"/>
      <c r="BN13" s="37"/>
      <c r="BO13" s="34"/>
      <c r="BP13" s="38"/>
      <c r="BQ13" s="39"/>
      <c r="BR13" s="38"/>
      <c r="BS13" s="38"/>
      <c r="BT13" s="38"/>
      <c r="BU13" s="38"/>
      <c r="BV13" s="38"/>
      <c r="BW13" s="38"/>
    </row>
    <row r="14" spans="1:75" s="20" customFormat="1" ht="15">
      <c r="A14" s="84"/>
      <c r="B14" s="71"/>
      <c r="C14" s="84"/>
      <c r="D14" s="71"/>
      <c r="E14" s="71"/>
      <c r="F14" s="84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U14" s="21"/>
      <c r="BC14" s="21"/>
      <c r="BE14" s="23"/>
      <c r="BF14" s="23"/>
      <c r="BG14" s="23"/>
      <c r="BH14" s="23"/>
      <c r="BJ14" s="24"/>
      <c r="BK14" s="25"/>
      <c r="BL14" s="21"/>
      <c r="BM14" s="21"/>
      <c r="BN14" s="26"/>
      <c r="BO14" s="21"/>
      <c r="BP14" s="27"/>
      <c r="BQ14" s="28"/>
      <c r="BR14" s="27"/>
      <c r="BS14" s="27"/>
      <c r="BT14" s="27"/>
      <c r="BU14" s="27"/>
      <c r="BV14" s="27"/>
      <c r="BW14" s="27"/>
    </row>
    <row r="15" spans="1:75" s="33" customFormat="1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71"/>
      <c r="Z15" s="71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U15" s="34"/>
      <c r="BC15" s="34"/>
      <c r="BE15" s="43"/>
      <c r="BF15" s="43"/>
      <c r="BG15" s="43"/>
      <c r="BH15" s="43"/>
      <c r="BJ15" s="58"/>
      <c r="BK15" s="59"/>
      <c r="BL15" s="34"/>
      <c r="BM15" s="34"/>
      <c r="BN15" s="37"/>
      <c r="BO15" s="34"/>
      <c r="BP15" s="38"/>
      <c r="BQ15" s="39"/>
      <c r="BR15" s="38"/>
      <c r="BS15" s="38"/>
      <c r="BT15" s="38"/>
      <c r="BU15" s="38"/>
      <c r="BV15" s="38"/>
      <c r="BW15" s="38"/>
    </row>
    <row r="16" spans="1:75" s="20" customFormat="1" ht="15">
      <c r="A16" s="84"/>
      <c r="B16" s="71"/>
      <c r="C16" s="84"/>
      <c r="D16" s="84"/>
      <c r="E16" s="84"/>
      <c r="F16" s="84"/>
      <c r="G16" s="87"/>
      <c r="H16" s="71"/>
      <c r="I16" s="90"/>
      <c r="J16" s="90"/>
      <c r="K16" s="87"/>
      <c r="L16" s="84"/>
      <c r="M16" s="87"/>
      <c r="N16" s="87"/>
      <c r="O16" s="87"/>
      <c r="P16" s="84"/>
      <c r="Q16" s="87"/>
      <c r="R16" s="87"/>
      <c r="S16" s="87"/>
      <c r="T16" s="84"/>
      <c r="U16" s="87"/>
      <c r="V16" s="87"/>
      <c r="W16" s="87"/>
      <c r="X16" s="84"/>
      <c r="Y16" s="87"/>
      <c r="Z16" s="87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U16" s="21"/>
      <c r="BC16" s="21"/>
      <c r="BE16" s="23"/>
      <c r="BF16" s="23"/>
      <c r="BG16" s="23"/>
      <c r="BH16" s="23"/>
      <c r="BJ16" s="24"/>
      <c r="BK16" s="25"/>
      <c r="BL16" s="21"/>
      <c r="BM16" s="21"/>
      <c r="BN16" s="26"/>
      <c r="BO16" s="21"/>
      <c r="BP16" s="27"/>
      <c r="BQ16" s="28"/>
      <c r="BR16" s="27"/>
      <c r="BS16" s="27"/>
      <c r="BT16" s="27"/>
      <c r="BU16" s="27"/>
      <c r="BV16" s="27"/>
      <c r="BW16" s="27"/>
    </row>
    <row r="17" spans="1:75" s="20" customFormat="1" ht="15">
      <c r="A17" s="84"/>
      <c r="B17" s="84"/>
      <c r="C17" s="84"/>
      <c r="D17" s="84"/>
      <c r="E17" s="84"/>
      <c r="F17" s="84"/>
      <c r="G17" s="84" t="s">
        <v>5</v>
      </c>
      <c r="H17" s="71" t="s">
        <v>0</v>
      </c>
      <c r="I17" s="91"/>
      <c r="J17" s="91"/>
      <c r="K17" s="71"/>
      <c r="L17" s="84"/>
      <c r="M17" s="91"/>
      <c r="N17" s="91"/>
      <c r="O17" s="84"/>
      <c r="P17" s="71"/>
      <c r="Q17" s="91"/>
      <c r="R17" s="91"/>
      <c r="S17" s="71"/>
      <c r="T17" s="84"/>
      <c r="U17" s="91"/>
      <c r="V17" s="91"/>
      <c r="W17" s="84"/>
      <c r="X17" s="71"/>
      <c r="Y17" s="91"/>
      <c r="Z17" s="91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U17" s="21"/>
      <c r="AV17" s="21"/>
      <c r="AW17" s="21"/>
      <c r="AX17" s="21"/>
      <c r="AY17" s="21"/>
      <c r="AZ17" s="21"/>
      <c r="BA17" s="21"/>
      <c r="BB17" s="21"/>
      <c r="BC17" s="21"/>
      <c r="BE17" s="21"/>
      <c r="BF17" s="23"/>
      <c r="BG17" s="23"/>
      <c r="BH17" s="21"/>
      <c r="BI17" s="21"/>
      <c r="BJ17" s="24"/>
      <c r="BK17" s="22"/>
      <c r="BL17" s="21"/>
      <c r="BM17" s="21"/>
      <c r="BN17" s="26"/>
      <c r="BO17" s="21"/>
      <c r="BP17" s="27"/>
      <c r="BQ17" s="28"/>
      <c r="BR17" s="27"/>
      <c r="BS17" s="27"/>
      <c r="BW17" s="27"/>
    </row>
    <row r="18" spans="1:71" s="33" customFormat="1" ht="14.25" customHeight="1">
      <c r="A18" s="84">
        <v>1</v>
      </c>
      <c r="B18" s="71">
        <f>B12</f>
        <v>0.2513888888888889</v>
      </c>
      <c r="C18" s="71" t="str">
        <f>C12</f>
        <v>ЩЗ</v>
      </c>
      <c r="D18" s="71">
        <f>D23</f>
        <v>0.6069444444444445</v>
      </c>
      <c r="E18" s="85" t="str">
        <f>E23</f>
        <v>Шт</v>
      </c>
      <c r="F18" s="84"/>
      <c r="G18" s="71">
        <f>Z12+15/1440</f>
        <v>0.37083333333333335</v>
      </c>
      <c r="H18" s="71">
        <f>G18+7/1440</f>
        <v>0.37569444444444444</v>
      </c>
      <c r="I18" s="71" t="s">
        <v>1</v>
      </c>
      <c r="J18" s="71"/>
      <c r="K18" s="71"/>
      <c r="L18" s="71"/>
      <c r="M18" s="71"/>
      <c r="N18" s="71"/>
      <c r="O18" s="71"/>
      <c r="P18" s="71"/>
      <c r="Q18" s="84"/>
      <c r="R18" s="71"/>
      <c r="S18" s="71"/>
      <c r="T18" s="84"/>
      <c r="U18" s="71"/>
      <c r="V18" s="71"/>
      <c r="W18" s="71"/>
      <c r="X18" s="71"/>
      <c r="Y18" s="71"/>
      <c r="Z18" s="71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Q18" s="34"/>
      <c r="AY18" s="34"/>
      <c r="BA18" s="34"/>
      <c r="BB18" s="34"/>
      <c r="BC18" s="34"/>
      <c r="BD18" s="35"/>
      <c r="BE18" s="34"/>
      <c r="BF18" s="36"/>
      <c r="BG18" s="35"/>
      <c r="BH18" s="34"/>
      <c r="BI18" s="34"/>
      <c r="BJ18" s="37"/>
      <c r="BK18" s="34"/>
      <c r="BL18" s="38"/>
      <c r="BM18" s="39"/>
      <c r="BN18" s="38"/>
      <c r="BO18" s="38"/>
      <c r="BP18" s="38"/>
      <c r="BQ18" s="40"/>
      <c r="BR18" s="38"/>
      <c r="BS18" s="38"/>
    </row>
    <row r="19" spans="1:71" s="8" customFormat="1" ht="14.25">
      <c r="A19" s="84">
        <v>2</v>
      </c>
      <c r="B19" s="71">
        <f>B13</f>
        <v>0.2527777777777778</v>
      </c>
      <c r="C19" s="71" t="str">
        <f>C13</f>
        <v>Шт</v>
      </c>
      <c r="D19" s="71">
        <f>D24</f>
        <v>0.6090277777777778</v>
      </c>
      <c r="E19" s="85" t="str">
        <f>E24</f>
        <v>Щз</v>
      </c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8"/>
      <c r="R19" s="89"/>
      <c r="S19" s="89"/>
      <c r="T19" s="88"/>
      <c r="U19" s="89"/>
      <c r="V19" s="89"/>
      <c r="W19" s="89"/>
      <c r="X19" s="89"/>
      <c r="Y19" s="89"/>
      <c r="Z19" s="89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BA19" s="9"/>
      <c r="BB19" s="9"/>
      <c r="BC19" s="9"/>
      <c r="BD19" s="10"/>
      <c r="BE19" s="9"/>
      <c r="BF19" s="7"/>
      <c r="BG19" s="10"/>
      <c r="BH19" s="9"/>
      <c r="BI19" s="9"/>
      <c r="BJ19" s="11"/>
      <c r="BK19" s="9"/>
      <c r="BL19" s="5"/>
      <c r="BM19" s="4"/>
      <c r="BN19" s="3"/>
      <c r="BO19" s="3"/>
      <c r="BP19" s="3"/>
      <c r="BQ19" s="3"/>
      <c r="BR19" s="3"/>
      <c r="BS19" s="3"/>
    </row>
    <row r="20" spans="1:71" s="33" customFormat="1" ht="14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BA20" s="34"/>
      <c r="BB20" s="34"/>
      <c r="BC20" s="34"/>
      <c r="BD20" s="35"/>
      <c r="BE20" s="34"/>
      <c r="BF20" s="36"/>
      <c r="BG20" s="35"/>
      <c r="BH20" s="34"/>
      <c r="BI20" s="34"/>
      <c r="BJ20" s="37"/>
      <c r="BK20" s="34"/>
      <c r="BL20" s="46"/>
      <c r="BM20" s="40"/>
      <c r="BN20" s="38"/>
      <c r="BO20" s="38"/>
      <c r="BP20" s="38"/>
      <c r="BQ20" s="38"/>
      <c r="BR20" s="38"/>
      <c r="BS20" s="38"/>
    </row>
    <row r="21" spans="1:71" s="20" customFormat="1" ht="14.25">
      <c r="A21" s="84"/>
      <c r="B21" s="84"/>
      <c r="C21" s="84"/>
      <c r="D21" s="84"/>
      <c r="E21" s="84"/>
      <c r="F21" s="84"/>
      <c r="G21" s="84"/>
      <c r="H21" s="90"/>
      <c r="I21" s="90"/>
      <c r="J21" s="87"/>
      <c r="K21" s="84"/>
      <c r="L21" s="95">
        <v>1</v>
      </c>
      <c r="M21" s="95"/>
      <c r="N21" s="84"/>
      <c r="O21" s="84"/>
      <c r="P21" s="95">
        <v>2</v>
      </c>
      <c r="Q21" s="95"/>
      <c r="R21" s="87"/>
      <c r="S21" s="84"/>
      <c r="T21" s="95">
        <v>3</v>
      </c>
      <c r="U21" s="95"/>
      <c r="V21" s="84"/>
      <c r="W21" s="84"/>
      <c r="X21" s="95">
        <v>4</v>
      </c>
      <c r="Y21" s="95"/>
      <c r="Z21" s="87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BA21" s="21"/>
      <c r="BB21" s="21"/>
      <c r="BC21" s="21"/>
      <c r="BD21" s="22"/>
      <c r="BE21" s="21"/>
      <c r="BF21" s="47"/>
      <c r="BG21" s="22"/>
      <c r="BH21" s="21"/>
      <c r="BI21" s="21"/>
      <c r="BJ21" s="26"/>
      <c r="BK21" s="21"/>
      <c r="BL21" s="48"/>
      <c r="BM21" s="49"/>
      <c r="BN21" s="27"/>
      <c r="BO21" s="27"/>
      <c r="BP21" s="27"/>
      <c r="BQ21" s="27"/>
      <c r="BR21" s="27"/>
      <c r="BS21" s="27"/>
    </row>
    <row r="22" spans="1:71" s="20" customFormat="1" ht="14.25">
      <c r="A22" s="84"/>
      <c r="B22" s="84"/>
      <c r="C22" s="84"/>
      <c r="D22" s="84"/>
      <c r="E22" s="84"/>
      <c r="F22" s="84"/>
      <c r="G22" s="71" t="s">
        <v>0</v>
      </c>
      <c r="H22" s="94" t="s">
        <v>4</v>
      </c>
      <c r="I22" s="94"/>
      <c r="J22" s="71" t="s">
        <v>0</v>
      </c>
      <c r="K22" s="84" t="s">
        <v>5</v>
      </c>
      <c r="L22" s="94" t="s">
        <v>2</v>
      </c>
      <c r="M22" s="94"/>
      <c r="N22" s="84" t="s">
        <v>5</v>
      </c>
      <c r="O22" s="71" t="s">
        <v>0</v>
      </c>
      <c r="P22" s="94" t="s">
        <v>4</v>
      </c>
      <c r="Q22" s="94"/>
      <c r="R22" s="71" t="s">
        <v>0</v>
      </c>
      <c r="S22" s="84" t="s">
        <v>5</v>
      </c>
      <c r="T22" s="94" t="s">
        <v>2</v>
      </c>
      <c r="U22" s="94"/>
      <c r="V22" s="84" t="s">
        <v>5</v>
      </c>
      <c r="W22" s="71" t="s">
        <v>0</v>
      </c>
      <c r="X22" s="94" t="s">
        <v>4</v>
      </c>
      <c r="Y22" s="94"/>
      <c r="Z22" s="71" t="s">
        <v>0</v>
      </c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BA22" s="21"/>
      <c r="BB22" s="21"/>
      <c r="BC22" s="21"/>
      <c r="BD22" s="22"/>
      <c r="BE22" s="21"/>
      <c r="BF22" s="47"/>
      <c r="BG22" s="22"/>
      <c r="BH22" s="21"/>
      <c r="BI22" s="21"/>
      <c r="BJ22" s="26"/>
      <c r="BK22" s="21"/>
      <c r="BL22" s="48"/>
      <c r="BM22" s="49"/>
      <c r="BN22" s="27"/>
      <c r="BO22" s="27"/>
      <c r="BP22" s="27"/>
      <c r="BQ22" s="27"/>
      <c r="BR22" s="27"/>
      <c r="BS22" s="27"/>
    </row>
    <row r="23" spans="1:71" s="20" customFormat="1" ht="14.25">
      <c r="A23" s="84">
        <v>1</v>
      </c>
      <c r="B23" s="71">
        <f>B18</f>
        <v>0.2513888888888889</v>
      </c>
      <c r="C23" s="71" t="str">
        <f>C18</f>
        <v>ЩЗ</v>
      </c>
      <c r="D23" s="71">
        <f>J23-5/1440</f>
        <v>0.6069444444444445</v>
      </c>
      <c r="E23" s="84" t="s">
        <v>3</v>
      </c>
      <c r="F23" s="88"/>
      <c r="G23" s="71"/>
      <c r="H23" s="71"/>
      <c r="I23" s="71"/>
      <c r="J23" s="71">
        <v>0.6104166666666667</v>
      </c>
      <c r="K23" s="71">
        <f>J23+7/1440</f>
        <v>0.6152777777777778</v>
      </c>
      <c r="L23" s="71">
        <f>K23+14/1440</f>
        <v>0.625</v>
      </c>
      <c r="M23" s="71">
        <f>L23+1/1440</f>
        <v>0.6256944444444444</v>
      </c>
      <c r="N23" s="71">
        <f>M23+15/1440</f>
        <v>0.6361111111111111</v>
      </c>
      <c r="O23" s="71">
        <f>N23+7/1440</f>
        <v>0.6409722222222222</v>
      </c>
      <c r="P23" s="71">
        <f>O23+20/1440</f>
        <v>0.654861111111111</v>
      </c>
      <c r="Q23" s="71">
        <f>P23+2/1440</f>
        <v>0.6562499999999999</v>
      </c>
      <c r="R23" s="71">
        <f>Q23+19/1440</f>
        <v>0.6694444444444443</v>
      </c>
      <c r="S23" s="71">
        <f>R23+7/1440</f>
        <v>0.6743055555555554</v>
      </c>
      <c r="T23" s="71">
        <f>S23+14/1440</f>
        <v>0.6840277777777776</v>
      </c>
      <c r="U23" s="71">
        <f>T23+1/1440</f>
        <v>0.684722222222222</v>
      </c>
      <c r="V23" s="71">
        <f>U23+15/1440</f>
        <v>0.6951388888888886</v>
      </c>
      <c r="W23" s="71">
        <f>V23+7/1440</f>
        <v>0.6999999999999997</v>
      </c>
      <c r="X23" s="71">
        <f>W23+20/1440</f>
        <v>0.7138888888888886</v>
      </c>
      <c r="Y23" s="71">
        <f>X23+8/1440</f>
        <v>0.7194444444444441</v>
      </c>
      <c r="Z23" s="71">
        <f>Y23+19/1440</f>
        <v>0.7326388888888885</v>
      </c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BA23" s="21"/>
      <c r="BB23" s="21"/>
      <c r="BC23" s="21"/>
      <c r="BD23" s="22"/>
      <c r="BE23" s="21"/>
      <c r="BF23" s="47"/>
      <c r="BG23" s="22"/>
      <c r="BH23" s="21"/>
      <c r="BI23" s="21"/>
      <c r="BJ23" s="26"/>
      <c r="BK23" s="21"/>
      <c r="BL23" s="48"/>
      <c r="BM23" s="49"/>
      <c r="BN23" s="27"/>
      <c r="BO23" s="27"/>
      <c r="BP23" s="27"/>
      <c r="BQ23" s="27"/>
      <c r="BR23" s="27"/>
      <c r="BS23" s="27"/>
    </row>
    <row r="24" spans="1:71" s="33" customFormat="1" ht="14.25">
      <c r="A24" s="84">
        <v>2</v>
      </c>
      <c r="B24" s="71">
        <f>B19</f>
        <v>0.2527777777777778</v>
      </c>
      <c r="C24" s="71" t="str">
        <f>C19</f>
        <v>Шт</v>
      </c>
      <c r="D24" s="71">
        <f>G24-5/1440</f>
        <v>0.6090277777777778</v>
      </c>
      <c r="E24" s="71" t="s">
        <v>6</v>
      </c>
      <c r="F24" s="84"/>
      <c r="G24" s="71">
        <v>0.6125</v>
      </c>
      <c r="H24" s="71">
        <f>G24+20/1440</f>
        <v>0.6263888888888889</v>
      </c>
      <c r="I24" s="71">
        <f>H24+2/1440</f>
        <v>0.6277777777777778</v>
      </c>
      <c r="J24" s="71">
        <f>I24+19/1440</f>
        <v>0.6409722222222222</v>
      </c>
      <c r="K24" s="71">
        <f>J24+7/1440</f>
        <v>0.6458333333333333</v>
      </c>
      <c r="L24" s="71">
        <f>K24+14/1440</f>
        <v>0.6555555555555554</v>
      </c>
      <c r="M24" s="71">
        <f>L24+1/1440</f>
        <v>0.6562499999999999</v>
      </c>
      <c r="N24" s="71">
        <f>M24+15/1440</f>
        <v>0.6666666666666665</v>
      </c>
      <c r="O24" s="71">
        <f>N24+7/1440</f>
        <v>0.6715277777777776</v>
      </c>
      <c r="P24" s="71">
        <f>O24+20/1440</f>
        <v>0.6854166666666665</v>
      </c>
      <c r="Q24" s="71">
        <f>P24+4/1440</f>
        <v>0.6881944444444442</v>
      </c>
      <c r="R24" s="71">
        <f>Q24+19/1440</f>
        <v>0.7013888888888886</v>
      </c>
      <c r="S24" s="71">
        <f>R24+7/1440</f>
        <v>0.7062499999999997</v>
      </c>
      <c r="T24" s="71">
        <f>S24+14/1440</f>
        <v>0.7159722222222219</v>
      </c>
      <c r="U24" s="71">
        <f>T24+1/1440</f>
        <v>0.7166666666666663</v>
      </c>
      <c r="V24" s="71">
        <f>U24+15/1440</f>
        <v>0.727083333333333</v>
      </c>
      <c r="W24" s="71">
        <f>V24+7/1440</f>
        <v>0.7319444444444441</v>
      </c>
      <c r="X24" s="71">
        <f>W24+20/1440</f>
        <v>0.7458333333333329</v>
      </c>
      <c r="Y24" s="71">
        <f>X24+3/1440</f>
        <v>0.7479166666666662</v>
      </c>
      <c r="Z24" s="71">
        <f>Y24+19/1440</f>
        <v>0.7611111111111106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BA24" s="34"/>
      <c r="BB24" s="34"/>
      <c r="BC24" s="34"/>
      <c r="BD24" s="35"/>
      <c r="BE24" s="34"/>
      <c r="BF24" s="36"/>
      <c r="BG24" s="35"/>
      <c r="BH24" s="34"/>
      <c r="BI24" s="34"/>
      <c r="BJ24" s="37"/>
      <c r="BK24" s="34"/>
      <c r="BL24" s="46"/>
      <c r="BM24" s="40"/>
      <c r="BN24" s="38"/>
      <c r="BO24" s="38"/>
      <c r="BP24" s="38"/>
      <c r="BQ24" s="38"/>
      <c r="BR24" s="38"/>
      <c r="BS24" s="38"/>
    </row>
    <row r="25" spans="1:71" s="20" customFormat="1" ht="14.25">
      <c r="A25" s="84"/>
      <c r="B25" s="71"/>
      <c r="C25" s="71"/>
      <c r="D25" s="71"/>
      <c r="E25" s="85"/>
      <c r="F25" s="84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89"/>
      <c r="R25" s="89"/>
      <c r="S25" s="71"/>
      <c r="T25" s="71"/>
      <c r="U25" s="71"/>
      <c r="V25" s="71"/>
      <c r="W25" s="71"/>
      <c r="X25" s="71"/>
      <c r="Y25" s="71"/>
      <c r="Z25" s="71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BA25" s="21"/>
      <c r="BB25" s="21"/>
      <c r="BC25" s="21"/>
      <c r="BD25" s="22"/>
      <c r="BE25" s="21"/>
      <c r="BF25" s="47"/>
      <c r="BG25" s="22"/>
      <c r="BH25" s="21"/>
      <c r="BI25" s="21"/>
      <c r="BJ25" s="26"/>
      <c r="BK25" s="21"/>
      <c r="BL25" s="48"/>
      <c r="BM25" s="49"/>
      <c r="BN25" s="27"/>
      <c r="BO25" s="27"/>
      <c r="BP25" s="27"/>
      <c r="BQ25" s="27"/>
      <c r="BR25" s="27"/>
      <c r="BS25" s="27"/>
    </row>
    <row r="26" spans="1:71" s="33" customFormat="1" ht="14.25">
      <c r="A26" s="84"/>
      <c r="B26" s="71"/>
      <c r="C26" s="71"/>
      <c r="D26" s="84"/>
      <c r="E26" s="84"/>
      <c r="F26" s="84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89"/>
      <c r="R26" s="89"/>
      <c r="S26" s="71"/>
      <c r="T26" s="71"/>
      <c r="U26" s="71"/>
      <c r="V26" s="71"/>
      <c r="W26" s="71"/>
      <c r="X26" s="71"/>
      <c r="Y26" s="71"/>
      <c r="Z26" s="71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BA26" s="34"/>
      <c r="BB26" s="34"/>
      <c r="BC26" s="34"/>
      <c r="BD26" s="35"/>
      <c r="BE26" s="34"/>
      <c r="BF26" s="36"/>
      <c r="BG26" s="35"/>
      <c r="BH26" s="34"/>
      <c r="BI26" s="34"/>
      <c r="BJ26" s="37"/>
      <c r="BK26" s="34"/>
      <c r="BL26" s="46"/>
      <c r="BM26" s="40"/>
      <c r="BN26" s="38"/>
      <c r="BO26" s="38"/>
      <c r="BP26" s="38"/>
      <c r="BQ26" s="38"/>
      <c r="BR26" s="38"/>
      <c r="BS26" s="38"/>
    </row>
    <row r="27" spans="1:71" s="8" customFormat="1" ht="14.25">
      <c r="A27" s="84"/>
      <c r="B27" s="84"/>
      <c r="C27" s="84"/>
      <c r="D27" s="84"/>
      <c r="E27" s="84"/>
      <c r="F27" s="84"/>
      <c r="G27" s="71"/>
      <c r="H27" s="95">
        <v>5</v>
      </c>
      <c r="I27" s="95"/>
      <c r="J27" s="87"/>
      <c r="K27" s="87"/>
      <c r="L27" s="95">
        <v>6</v>
      </c>
      <c r="M27" s="95"/>
      <c r="N27" s="87"/>
      <c r="O27" s="87"/>
      <c r="P27" s="71"/>
      <c r="Q27" s="71"/>
      <c r="R27" s="71"/>
      <c r="S27" s="71"/>
      <c r="T27" s="71"/>
      <c r="U27" s="71"/>
      <c r="V27" s="71"/>
      <c r="W27" s="71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BA27" s="9"/>
      <c r="BB27" s="9"/>
      <c r="BC27" s="9"/>
      <c r="BD27" s="10"/>
      <c r="BE27" s="9"/>
      <c r="BF27" s="7"/>
      <c r="BG27" s="10"/>
      <c r="BH27" s="9"/>
      <c r="BI27" s="9"/>
      <c r="BJ27" s="11"/>
      <c r="BK27" s="9"/>
      <c r="BL27" s="5"/>
      <c r="BM27" s="4"/>
      <c r="BN27" s="3"/>
      <c r="BO27" s="3"/>
      <c r="BP27" s="3"/>
      <c r="BQ27" s="3"/>
      <c r="BR27" s="3"/>
      <c r="BS27" s="3"/>
    </row>
    <row r="28" spans="1:71" s="8" customFormat="1" ht="14.25">
      <c r="A28" s="84"/>
      <c r="B28" s="84"/>
      <c r="C28" s="84"/>
      <c r="D28" s="84"/>
      <c r="E28" s="84"/>
      <c r="F28" s="84"/>
      <c r="G28" s="84" t="s">
        <v>5</v>
      </c>
      <c r="H28" s="94" t="s">
        <v>2</v>
      </c>
      <c r="I28" s="94"/>
      <c r="J28" s="84" t="s">
        <v>5</v>
      </c>
      <c r="K28" s="71" t="s">
        <v>0</v>
      </c>
      <c r="L28" s="94" t="s">
        <v>4</v>
      </c>
      <c r="M28" s="94"/>
      <c r="N28" s="71" t="s">
        <v>0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71"/>
      <c r="AB28" s="71"/>
      <c r="AC28" s="71"/>
      <c r="AD28" s="71"/>
      <c r="AE28" s="71"/>
      <c r="AF28" s="84"/>
      <c r="AG28" s="84"/>
      <c r="AH28" s="84"/>
      <c r="AI28" s="84"/>
      <c r="AJ28" s="84"/>
      <c r="AK28" s="84"/>
      <c r="AL28" s="84"/>
      <c r="BA28" s="9"/>
      <c r="BB28" s="9"/>
      <c r="BC28" s="9"/>
      <c r="BD28" s="10"/>
      <c r="BE28" s="9"/>
      <c r="BF28" s="7"/>
      <c r="BG28" s="10"/>
      <c r="BH28" s="9"/>
      <c r="BI28" s="9"/>
      <c r="BJ28" s="11"/>
      <c r="BK28" s="9"/>
      <c r="BL28" s="5"/>
      <c r="BM28" s="4"/>
      <c r="BN28" s="3"/>
      <c r="BO28" s="3"/>
      <c r="BP28" s="3"/>
      <c r="BQ28" s="3"/>
      <c r="BR28" s="3"/>
      <c r="BS28" s="3"/>
    </row>
    <row r="29" spans="1:71" s="8" customFormat="1" ht="14.25">
      <c r="A29" s="84">
        <v>1</v>
      </c>
      <c r="B29" s="71">
        <f aca="true" t="shared" si="0" ref="B29:D30">B23</f>
        <v>0.2513888888888889</v>
      </c>
      <c r="C29" s="71" t="str">
        <f t="shared" si="0"/>
        <v>ЩЗ</v>
      </c>
      <c r="D29" s="71">
        <f t="shared" si="0"/>
        <v>0.6069444444444445</v>
      </c>
      <c r="E29" s="84" t="s">
        <v>3</v>
      </c>
      <c r="F29" s="84"/>
      <c r="G29" s="71">
        <f>Z23+7/1440</f>
        <v>0.7374999999999996</v>
      </c>
      <c r="H29" s="71">
        <f>G29+14/1440</f>
        <v>0.7472222222222218</v>
      </c>
      <c r="I29" s="71">
        <f>H29+1/1440</f>
        <v>0.7479166666666662</v>
      </c>
      <c r="J29" s="71">
        <f>I29+15/1440</f>
        <v>0.7583333333333329</v>
      </c>
      <c r="K29" s="71">
        <f>J29+7/1440</f>
        <v>0.763194444444444</v>
      </c>
      <c r="L29" s="71">
        <f>K29+20/1440</f>
        <v>0.7770833333333328</v>
      </c>
      <c r="M29" s="71">
        <f>L29+4/1440</f>
        <v>0.7798611111111106</v>
      </c>
      <c r="N29" s="71">
        <f>M29+19/1440</f>
        <v>0.793055555555555</v>
      </c>
      <c r="O29" s="71" t="s">
        <v>1</v>
      </c>
      <c r="P29" s="84"/>
      <c r="Q29" s="84"/>
      <c r="R29" s="86" t="s">
        <v>3</v>
      </c>
      <c r="S29" s="71">
        <f>H18+5/1440</f>
        <v>0.37916666666666665</v>
      </c>
      <c r="T29" s="85" t="s">
        <v>4</v>
      </c>
      <c r="U29" s="71">
        <f>N29+5/1440</f>
        <v>0.7965277777777772</v>
      </c>
      <c r="V29" s="84"/>
      <c r="W29" s="84"/>
      <c r="X29" s="84"/>
      <c r="Y29" s="84"/>
      <c r="Z29" s="84"/>
      <c r="AA29" s="71"/>
      <c r="AB29" s="71"/>
      <c r="AC29" s="71"/>
      <c r="AD29" s="71"/>
      <c r="AE29" s="71"/>
      <c r="AF29" s="84"/>
      <c r="AG29" s="84"/>
      <c r="AH29" s="84"/>
      <c r="AI29" s="84"/>
      <c r="AJ29" s="84"/>
      <c r="AK29" s="84"/>
      <c r="AL29" s="84"/>
      <c r="BA29" s="9"/>
      <c r="BB29" s="9"/>
      <c r="BC29" s="9"/>
      <c r="BD29" s="10"/>
      <c r="BE29" s="9"/>
      <c r="BF29" s="7"/>
      <c r="BG29" s="10"/>
      <c r="BH29" s="9"/>
      <c r="BI29" s="9"/>
      <c r="BJ29" s="11"/>
      <c r="BK29" s="9"/>
      <c r="BL29" s="5"/>
      <c r="BM29" s="4"/>
      <c r="BN29" s="3"/>
      <c r="BO29" s="3"/>
      <c r="BP29" s="3"/>
      <c r="BQ29" s="3"/>
      <c r="BR29" s="3"/>
      <c r="BS29" s="3"/>
    </row>
    <row r="30" spans="1:71" s="33" customFormat="1" ht="14.25">
      <c r="A30" s="84">
        <v>2</v>
      </c>
      <c r="B30" s="71">
        <f t="shared" si="0"/>
        <v>0.2527777777777778</v>
      </c>
      <c r="C30" s="71" t="str">
        <f t="shared" si="0"/>
        <v>Шт</v>
      </c>
      <c r="D30" s="71">
        <f t="shared" si="0"/>
        <v>0.6090277777777778</v>
      </c>
      <c r="E30" s="71" t="s">
        <v>6</v>
      </c>
      <c r="F30" s="84"/>
      <c r="G30" s="71">
        <f>Z24+7/1440</f>
        <v>0.7659722222222217</v>
      </c>
      <c r="H30" s="71">
        <f>G30+14/1440</f>
        <v>0.7756944444444439</v>
      </c>
      <c r="I30" s="71">
        <f>H30+1/1440</f>
        <v>0.7763888888888884</v>
      </c>
      <c r="J30" s="71">
        <f>I30+15/1440</f>
        <v>0.786805555555555</v>
      </c>
      <c r="K30" s="71">
        <f>J30+7/1440</f>
        <v>0.7916666666666661</v>
      </c>
      <c r="L30" s="71" t="s">
        <v>1</v>
      </c>
      <c r="M30" s="84"/>
      <c r="N30" s="84"/>
      <c r="O30" s="84"/>
      <c r="P30" s="84"/>
      <c r="Q30" s="84"/>
      <c r="R30" s="85" t="s">
        <v>4</v>
      </c>
      <c r="S30" s="71">
        <f>W13+5/1440</f>
        <v>0.3777777777777778</v>
      </c>
      <c r="T30" s="86" t="s">
        <v>3</v>
      </c>
      <c r="U30" s="71">
        <f>K30+5/1440</f>
        <v>0.7951388888888883</v>
      </c>
      <c r="V30" s="84"/>
      <c r="W30" s="84"/>
      <c r="X30" s="84"/>
      <c r="Y30" s="84"/>
      <c r="Z30" s="84"/>
      <c r="AA30" s="71"/>
      <c r="AB30" s="71"/>
      <c r="AC30" s="71"/>
      <c r="AD30" s="71"/>
      <c r="AE30" s="71"/>
      <c r="AF30" s="84"/>
      <c r="AG30" s="84"/>
      <c r="AH30" s="84"/>
      <c r="AI30" s="84"/>
      <c r="AJ30" s="84"/>
      <c r="AK30" s="84"/>
      <c r="AL30" s="84"/>
      <c r="BA30" s="34"/>
      <c r="BB30" s="34"/>
      <c r="BC30" s="34"/>
      <c r="BD30" s="35"/>
      <c r="BE30" s="34"/>
      <c r="BF30" s="36"/>
      <c r="BG30" s="35"/>
      <c r="BH30" s="34"/>
      <c r="BI30" s="34"/>
      <c r="BJ30" s="37"/>
      <c r="BK30" s="34"/>
      <c r="BL30" s="46"/>
      <c r="BM30" s="40"/>
      <c r="BN30" s="38"/>
      <c r="BO30" s="38"/>
      <c r="BP30" s="38"/>
      <c r="BQ30" s="38"/>
      <c r="BR30" s="38"/>
      <c r="BS30" s="38"/>
    </row>
    <row r="31" spans="1:71" s="33" customFormat="1" ht="14.25">
      <c r="A31" s="84"/>
      <c r="B31" s="71"/>
      <c r="C31" s="71"/>
      <c r="D31" s="71"/>
      <c r="E31" s="84"/>
      <c r="F31" s="84"/>
      <c r="G31" s="71"/>
      <c r="H31" s="71"/>
      <c r="I31" s="71"/>
      <c r="J31" s="71"/>
      <c r="K31" s="8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84"/>
      <c r="AG31" s="84"/>
      <c r="AH31" s="84"/>
      <c r="AI31" s="84"/>
      <c r="AJ31" s="84"/>
      <c r="AK31" s="84"/>
      <c r="AL31" s="84"/>
      <c r="BA31" s="34"/>
      <c r="BB31" s="34"/>
      <c r="BC31" s="34"/>
      <c r="BD31" s="35"/>
      <c r="BE31" s="34"/>
      <c r="BF31" s="36"/>
      <c r="BG31" s="35"/>
      <c r="BH31" s="34"/>
      <c r="BI31" s="34"/>
      <c r="BJ31" s="37"/>
      <c r="BK31" s="34"/>
      <c r="BL31" s="46"/>
      <c r="BM31" s="40"/>
      <c r="BN31" s="38"/>
      <c r="BO31" s="38"/>
      <c r="BP31" s="38"/>
      <c r="BQ31" s="38"/>
      <c r="BR31" s="38"/>
      <c r="BS31" s="38"/>
    </row>
    <row r="32" spans="1:71" s="8" customFormat="1" ht="12.75" customHeight="1">
      <c r="A32" s="84"/>
      <c r="B32" s="71"/>
      <c r="C32" s="71"/>
      <c r="D32" s="84"/>
      <c r="E32" s="84"/>
      <c r="F32" s="84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84"/>
      <c r="AG32" s="84"/>
      <c r="AH32" s="84"/>
      <c r="AI32" s="84"/>
      <c r="AJ32" s="84"/>
      <c r="AK32" s="84"/>
      <c r="AL32" s="84"/>
      <c r="BA32" s="9"/>
      <c r="BB32" s="9"/>
      <c r="BC32" s="9"/>
      <c r="BD32" s="10"/>
      <c r="BE32" s="9"/>
      <c r="BF32" s="7"/>
      <c r="BG32" s="10"/>
      <c r="BH32" s="9"/>
      <c r="BI32" s="9"/>
      <c r="BJ32" s="11"/>
      <c r="BK32" s="9"/>
      <c r="BL32" s="5"/>
      <c r="BM32" s="4"/>
      <c r="BN32" s="3"/>
      <c r="BO32" s="3"/>
      <c r="BP32" s="3"/>
      <c r="BQ32" s="3"/>
      <c r="BR32" s="3"/>
      <c r="BS32" s="3"/>
    </row>
    <row r="33" spans="1:71" s="33" customFormat="1" ht="12.75" customHeight="1">
      <c r="A33" s="84"/>
      <c r="B33" s="84"/>
      <c r="C33" s="84"/>
      <c r="D33" s="84"/>
      <c r="E33" s="84"/>
      <c r="F33" s="84"/>
      <c r="G33" s="71"/>
      <c r="H33" s="71"/>
      <c r="I33" s="71"/>
      <c r="J33" s="71"/>
      <c r="K33" s="71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71"/>
      <c r="AB33" s="71"/>
      <c r="AC33" s="71"/>
      <c r="AD33" s="71"/>
      <c r="AE33" s="71"/>
      <c r="AF33" s="84"/>
      <c r="AG33" s="84"/>
      <c r="AH33" s="84"/>
      <c r="AI33" s="84"/>
      <c r="AJ33" s="84"/>
      <c r="AK33" s="84"/>
      <c r="AL33" s="84"/>
      <c r="BA33" s="34"/>
      <c r="BB33" s="34"/>
      <c r="BC33" s="34"/>
      <c r="BD33" s="35"/>
      <c r="BE33" s="34"/>
      <c r="BF33" s="36"/>
      <c r="BG33" s="35"/>
      <c r="BH33" s="34"/>
      <c r="BI33" s="34"/>
      <c r="BJ33" s="37"/>
      <c r="BK33" s="34"/>
      <c r="BL33" s="46"/>
      <c r="BM33" s="40"/>
      <c r="BN33" s="38"/>
      <c r="BO33" s="38"/>
      <c r="BP33" s="38"/>
      <c r="BQ33" s="38"/>
      <c r="BR33" s="38"/>
      <c r="BS33" s="38"/>
    </row>
    <row r="34" spans="1:71" s="8" customFormat="1" ht="12" customHeight="1">
      <c r="A34" s="84"/>
      <c r="B34" s="71"/>
      <c r="C34" s="71"/>
      <c r="D34" s="71"/>
      <c r="E34" s="71"/>
      <c r="F34" s="84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84"/>
      <c r="AG34" s="84"/>
      <c r="AH34" s="84"/>
      <c r="AI34" s="84"/>
      <c r="AJ34" s="84"/>
      <c r="AK34" s="84"/>
      <c r="AL34" s="84"/>
      <c r="BA34" s="9"/>
      <c r="BB34" s="9"/>
      <c r="BC34" s="9"/>
      <c r="BD34" s="10"/>
      <c r="BE34" s="9"/>
      <c r="BF34" s="7"/>
      <c r="BG34" s="10"/>
      <c r="BH34" s="9"/>
      <c r="BI34" s="9"/>
      <c r="BJ34" s="11"/>
      <c r="BK34" s="9"/>
      <c r="BL34" s="5"/>
      <c r="BM34" s="4"/>
      <c r="BN34" s="3"/>
      <c r="BO34" s="3"/>
      <c r="BP34" s="3"/>
      <c r="BQ34" s="3"/>
      <c r="BR34" s="3"/>
      <c r="BS34" s="3"/>
    </row>
    <row r="35" spans="1:71" s="8" customFormat="1" ht="14.25">
      <c r="A35" s="20"/>
      <c r="AC35" s="9"/>
      <c r="AD35" s="9"/>
      <c r="AE35" s="9"/>
      <c r="BA35" s="9"/>
      <c r="BB35" s="9"/>
      <c r="BC35" s="9"/>
      <c r="BD35" s="10"/>
      <c r="BE35" s="9"/>
      <c r="BF35" s="7"/>
      <c r="BG35" s="10"/>
      <c r="BH35" s="9"/>
      <c r="BI35" s="9"/>
      <c r="BJ35" s="11"/>
      <c r="BK35" s="9"/>
      <c r="BL35" s="5"/>
      <c r="BM35" s="4"/>
      <c r="BN35" s="3"/>
      <c r="BO35" s="3"/>
      <c r="BP35" s="3"/>
      <c r="BQ35" s="3"/>
      <c r="BR35" s="3"/>
      <c r="BS35" s="3"/>
    </row>
    <row r="36" spans="1:71" s="8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C36" s="9"/>
      <c r="AD36" s="9"/>
      <c r="AE36" s="9"/>
      <c r="BA36" s="9"/>
      <c r="BB36" s="9"/>
      <c r="BC36" s="9"/>
      <c r="BD36" s="10"/>
      <c r="BE36" s="9"/>
      <c r="BF36" s="7"/>
      <c r="BG36" s="10"/>
      <c r="BH36" s="9"/>
      <c r="BI36" s="9"/>
      <c r="BJ36" s="11"/>
      <c r="BK36" s="9"/>
      <c r="BL36" s="5"/>
      <c r="BM36" s="4"/>
      <c r="BN36" s="3"/>
      <c r="BO36" s="3"/>
      <c r="BP36" s="3"/>
      <c r="BQ36" s="3"/>
      <c r="BR36" s="3"/>
      <c r="BS36" s="3"/>
    </row>
    <row r="37" spans="1:52" s="8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H37" s="9"/>
      <c r="AI37" s="9"/>
      <c r="AJ37" s="9"/>
      <c r="AK37" s="10"/>
      <c r="AL37" s="9"/>
      <c r="AM37" s="7"/>
      <c r="AN37" s="10"/>
      <c r="AO37" s="9"/>
      <c r="AP37" s="9"/>
      <c r="AQ37" s="11"/>
      <c r="AR37" s="9"/>
      <c r="AS37" s="5"/>
      <c r="AT37" s="4"/>
      <c r="AU37" s="3"/>
      <c r="AV37" s="3"/>
      <c r="AW37" s="3"/>
      <c r="AX37" s="3"/>
      <c r="AY37" s="3"/>
      <c r="AZ37" s="3"/>
    </row>
    <row r="38" spans="1:50" s="8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F38" s="9"/>
      <c r="AG38" s="9"/>
      <c r="AI38" s="9"/>
      <c r="AJ38" s="9"/>
      <c r="AK38" s="7"/>
      <c r="AL38" s="19"/>
      <c r="AM38" s="19"/>
      <c r="AN38" s="9"/>
      <c r="AO38" s="11"/>
      <c r="AP38" s="9"/>
      <c r="AQ38" s="3"/>
      <c r="AR38" s="6"/>
      <c r="AS38" s="3"/>
      <c r="AT38" s="3"/>
      <c r="AU38" s="3"/>
      <c r="AV38" s="3"/>
      <c r="AW38" s="3"/>
      <c r="AX38" s="3"/>
    </row>
    <row r="39" spans="1:50" s="33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C39" s="34"/>
      <c r="AD39" s="34"/>
      <c r="AE39" s="34"/>
      <c r="AF39" s="34"/>
      <c r="AG39" s="34"/>
      <c r="AH39" s="34"/>
      <c r="AI39" s="34"/>
      <c r="AJ39" s="34"/>
      <c r="AK39" s="44"/>
      <c r="AL39" s="35"/>
      <c r="AM39" s="34"/>
      <c r="AN39" s="34"/>
      <c r="AO39" s="37"/>
      <c r="AP39" s="34"/>
      <c r="AQ39" s="38"/>
      <c r="AR39" s="39"/>
      <c r="AS39" s="38"/>
      <c r="AT39" s="38"/>
      <c r="AU39" s="38"/>
      <c r="AV39" s="38"/>
      <c r="AW39" s="38"/>
      <c r="AX39" s="38"/>
    </row>
    <row r="40" spans="1:50" s="33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C40" s="34"/>
      <c r="AD40" s="34"/>
      <c r="AE40" s="34"/>
      <c r="AF40" s="34"/>
      <c r="AG40" s="34"/>
      <c r="AH40" s="34"/>
      <c r="AI40" s="34"/>
      <c r="AJ40" s="34"/>
      <c r="AK40" s="44"/>
      <c r="AL40" s="35"/>
      <c r="AM40" s="34"/>
      <c r="AN40" s="34"/>
      <c r="AO40" s="37"/>
      <c r="AP40" s="34"/>
      <c r="AQ40" s="38"/>
      <c r="AR40" s="39"/>
      <c r="AS40" s="38"/>
      <c r="AT40" s="38"/>
      <c r="AU40" s="38"/>
      <c r="AV40" s="38"/>
      <c r="AW40" s="38"/>
      <c r="AX40" s="38"/>
    </row>
    <row r="41" spans="1:50" s="20" customFormat="1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D41" s="21"/>
      <c r="AE41" s="21"/>
      <c r="AG41" s="21"/>
      <c r="AK41" s="29"/>
      <c r="AL41" s="30"/>
      <c r="AM41" s="21"/>
      <c r="AN41" s="30"/>
      <c r="AO41" s="31"/>
      <c r="AP41" s="21"/>
      <c r="AQ41" s="27"/>
      <c r="AR41" s="28"/>
      <c r="AS41" s="27"/>
      <c r="AT41" s="27"/>
      <c r="AU41" s="27"/>
      <c r="AV41" s="27"/>
      <c r="AW41" s="27"/>
      <c r="AX41" s="27"/>
    </row>
    <row r="42" spans="1:50" s="20" customFormat="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D42" s="21"/>
      <c r="AE42" s="21"/>
      <c r="AG42" s="21"/>
      <c r="AK42" s="29"/>
      <c r="AL42" s="30"/>
      <c r="AM42" s="21"/>
      <c r="AN42" s="30"/>
      <c r="AO42" s="31"/>
      <c r="AP42" s="21"/>
      <c r="AQ42" s="27"/>
      <c r="AR42" s="28"/>
      <c r="AS42" s="27"/>
      <c r="AT42" s="27"/>
      <c r="AU42" s="27"/>
      <c r="AV42" s="27"/>
      <c r="AW42" s="27"/>
      <c r="AX42" s="27"/>
    </row>
    <row r="43" spans="1:50" s="20" customFormat="1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D43" s="21"/>
      <c r="AE43" s="21"/>
      <c r="AG43" s="21"/>
      <c r="AK43" s="29"/>
      <c r="AL43" s="30"/>
      <c r="AM43" s="21"/>
      <c r="AN43" s="30"/>
      <c r="AO43" s="31"/>
      <c r="AP43" s="21"/>
      <c r="AQ43" s="27"/>
      <c r="AR43" s="28"/>
      <c r="AS43" s="27"/>
      <c r="AT43" s="27"/>
      <c r="AU43" s="27"/>
      <c r="AV43" s="27"/>
      <c r="AW43" s="27"/>
      <c r="AX43" s="27"/>
    </row>
    <row r="44" spans="1:50" s="20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D44" s="21"/>
      <c r="AE44" s="21"/>
      <c r="AG44" s="21"/>
      <c r="AM44" s="21"/>
      <c r="AN44" s="41"/>
      <c r="AO44" s="31"/>
      <c r="AP44" s="21"/>
      <c r="AQ44" s="27"/>
      <c r="AR44" s="28"/>
      <c r="AS44" s="27"/>
      <c r="AT44" s="27"/>
      <c r="AU44" s="27"/>
      <c r="AV44" s="27"/>
      <c r="AW44" s="27"/>
      <c r="AX44" s="27"/>
    </row>
    <row r="45" spans="29:50" s="33" customFormat="1" ht="15">
      <c r="AC45" s="34"/>
      <c r="AD45" s="34"/>
      <c r="AE45" s="32"/>
      <c r="AM45" s="34"/>
      <c r="AN45" s="42"/>
      <c r="AO45" s="37"/>
      <c r="AX45" s="43"/>
    </row>
    <row r="46" spans="8:63" ht="15"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9"/>
      <c r="AA46" s="9"/>
      <c r="AF46" s="9"/>
      <c r="AG46" s="9"/>
      <c r="AZ46" s="1"/>
      <c r="BA46" s="8"/>
      <c r="BB46" s="11"/>
      <c r="BC46" s="8"/>
      <c r="BD46"/>
      <c r="BK46" s="2"/>
    </row>
    <row r="47" spans="8:27" ht="12.75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9"/>
    </row>
    <row r="48" spans="26:27" ht="12.75">
      <c r="Z48" s="8"/>
      <c r="AA48" s="8"/>
    </row>
    <row r="49" spans="26:27" ht="12.75">
      <c r="Z49" s="19"/>
      <c r="AA49" s="8"/>
    </row>
    <row r="50" spans="26:27" ht="12.75">
      <c r="Z50" s="34"/>
      <c r="AA50" s="33"/>
    </row>
    <row r="51" spans="26:27" ht="12.75">
      <c r="Z51" s="34"/>
      <c r="AA51" s="33"/>
    </row>
    <row r="52" spans="1:27" ht="12.75">
      <c r="A52" s="20"/>
      <c r="B52" s="20"/>
      <c r="C52" s="20"/>
      <c r="D52" s="20"/>
      <c r="E52" s="20"/>
      <c r="F52" s="20"/>
      <c r="G52" s="20"/>
      <c r="Z52" s="20"/>
      <c r="AA52" s="20"/>
    </row>
    <row r="53" spans="1:27" ht="12.75">
      <c r="A53" s="20"/>
      <c r="B53" s="20"/>
      <c r="C53" s="20"/>
      <c r="D53" s="20"/>
      <c r="E53" s="20"/>
      <c r="F53" s="20"/>
      <c r="G53" s="20"/>
      <c r="Z53" s="20"/>
      <c r="AA53" s="20"/>
    </row>
    <row r="54" spans="1:27" ht="12.75">
      <c r="A54" s="20"/>
      <c r="B54" s="20"/>
      <c r="C54" s="20"/>
      <c r="D54" s="20"/>
      <c r="E54" s="33"/>
      <c r="F54" s="34"/>
      <c r="G54" s="34"/>
      <c r="Z54" s="20"/>
      <c r="AA54" s="20"/>
    </row>
    <row r="55" spans="1:56" ht="12.75">
      <c r="A55" s="21"/>
      <c r="Z55" s="21"/>
      <c r="AA55" s="20"/>
      <c r="AZ55" s="1"/>
      <c r="BA55" s="8"/>
      <c r="BB55" s="11"/>
      <c r="BC55" s="8"/>
      <c r="BD55"/>
    </row>
    <row r="56" spans="49:56" ht="12.75">
      <c r="AW56" s="1"/>
      <c r="AX56" s="8"/>
      <c r="AY56" s="11"/>
      <c r="AZ56" s="8"/>
      <c r="BA56"/>
      <c r="BB56"/>
      <c r="BC56"/>
      <c r="BD56"/>
    </row>
    <row r="57" spans="49:56" ht="12.75">
      <c r="AW57" s="1"/>
      <c r="AX57" s="8"/>
      <c r="AY57" s="11"/>
      <c r="AZ57" s="8"/>
      <c r="BA57"/>
      <c r="BB57"/>
      <c r="BC57"/>
      <c r="BD57"/>
    </row>
    <row r="58" spans="8:56" ht="12.75"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70"/>
      <c r="Y58" s="70"/>
      <c r="Z58" s="70"/>
      <c r="AA58" s="70"/>
      <c r="AW58" s="1"/>
      <c r="AX58" s="8"/>
      <c r="AY58" s="11"/>
      <c r="AZ58" s="8"/>
      <c r="BA58"/>
      <c r="BB58"/>
      <c r="BC58"/>
      <c r="BD58"/>
    </row>
    <row r="59" spans="8:51" s="51" customFormat="1" ht="12.75">
      <c r="H59" s="60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6"/>
      <c r="U59" s="57"/>
      <c r="V59" s="54"/>
      <c r="W59" s="56"/>
      <c r="X59" s="56"/>
      <c r="Y59" s="56"/>
      <c r="Z59" s="54"/>
      <c r="AA59" s="56"/>
      <c r="AW59" s="50"/>
      <c r="AY59" s="61"/>
    </row>
    <row r="60" spans="8:56" ht="12.75">
      <c r="H60" s="53"/>
      <c r="I60" s="55"/>
      <c r="J60" s="74"/>
      <c r="K60" s="55"/>
      <c r="L60" s="55"/>
      <c r="M60" s="74"/>
      <c r="N60" s="55"/>
      <c r="O60" s="74"/>
      <c r="P60" s="74"/>
      <c r="Q60" s="74"/>
      <c r="R60" s="55"/>
      <c r="S60" s="55"/>
      <c r="T60" s="75"/>
      <c r="U60" s="76"/>
      <c r="V60" s="55"/>
      <c r="W60" s="75"/>
      <c r="X60" s="70"/>
      <c r="Y60" s="75"/>
      <c r="Z60" s="55"/>
      <c r="AA60" s="70"/>
      <c r="AW60" s="1"/>
      <c r="AX60" s="8"/>
      <c r="AY60" s="11"/>
      <c r="AZ60" s="8"/>
      <c r="BA60"/>
      <c r="BB60"/>
      <c r="BC60"/>
      <c r="BD60"/>
    </row>
    <row r="61" spans="7:56" ht="12.75"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70"/>
      <c r="Y61" s="70"/>
      <c r="Z61" s="54"/>
      <c r="AA61" s="70"/>
      <c r="AW61" s="1"/>
      <c r="AX61" s="8"/>
      <c r="AY61" s="11"/>
      <c r="AZ61" s="8"/>
      <c r="BA61"/>
      <c r="BB61"/>
      <c r="BC61"/>
      <c r="BD61"/>
    </row>
    <row r="62" spans="7:56" ht="12.75">
      <c r="G62" s="60"/>
      <c r="H62" s="60"/>
      <c r="I62" s="55"/>
      <c r="J62" s="55"/>
      <c r="K62" s="55"/>
      <c r="L62" s="54"/>
      <c r="M62" s="54"/>
      <c r="N62" s="55"/>
      <c r="O62" s="54"/>
      <c r="P62" s="54"/>
      <c r="Q62" s="54"/>
      <c r="R62" s="54"/>
      <c r="S62" s="55"/>
      <c r="T62" s="56"/>
      <c r="U62" s="57"/>
      <c r="V62" s="55"/>
      <c r="W62" s="56"/>
      <c r="X62" s="56"/>
      <c r="Y62" s="56"/>
      <c r="Z62" s="55"/>
      <c r="AA62" s="70"/>
      <c r="AW62" s="1"/>
      <c r="AX62" s="8"/>
      <c r="AY62" s="11"/>
      <c r="AZ62" s="8"/>
      <c r="BA62"/>
      <c r="BB62"/>
      <c r="BC62"/>
      <c r="BD62"/>
    </row>
    <row r="63" spans="7:56" ht="12.75">
      <c r="G63" s="53"/>
      <c r="H63" s="73"/>
      <c r="I63" s="55"/>
      <c r="J63" s="74"/>
      <c r="K63" s="55"/>
      <c r="L63" s="55"/>
      <c r="M63" s="74"/>
      <c r="N63" s="55"/>
      <c r="O63" s="74"/>
      <c r="P63" s="74"/>
      <c r="Q63" s="74"/>
      <c r="R63" s="55"/>
      <c r="S63" s="55"/>
      <c r="T63" s="75"/>
      <c r="U63" s="76"/>
      <c r="V63" s="55"/>
      <c r="W63" s="75"/>
      <c r="X63" s="70"/>
      <c r="Y63" s="75"/>
      <c r="Z63" s="55"/>
      <c r="AA63" s="70"/>
      <c r="AW63" s="1"/>
      <c r="AX63" s="8"/>
      <c r="AY63" s="11"/>
      <c r="AZ63" s="8"/>
      <c r="BA63"/>
      <c r="BB63"/>
      <c r="BC63"/>
      <c r="BD63"/>
    </row>
    <row r="64" spans="7:56" ht="12.75">
      <c r="G64" s="77"/>
      <c r="H64" s="55"/>
      <c r="I64" s="55"/>
      <c r="J64" s="55"/>
      <c r="K64" s="55"/>
      <c r="L64" s="55"/>
      <c r="M64" s="55"/>
      <c r="N64" s="55"/>
      <c r="O64" s="55"/>
      <c r="P64" s="55"/>
      <c r="Q64" s="52"/>
      <c r="R64" s="55"/>
      <c r="S64" s="55"/>
      <c r="T64" s="69"/>
      <c r="U64" s="69"/>
      <c r="V64" s="55"/>
      <c r="W64" s="70"/>
      <c r="X64" s="70"/>
      <c r="Y64" s="69"/>
      <c r="Z64" s="70"/>
      <c r="AA64" s="70"/>
      <c r="AW64" s="1"/>
      <c r="AX64" s="8"/>
      <c r="AY64" s="11"/>
      <c r="AZ64" s="8"/>
      <c r="BA64"/>
      <c r="BB64"/>
      <c r="BC64"/>
      <c r="BD64"/>
    </row>
    <row r="65" spans="7:56" ht="12.75">
      <c r="G65" s="55"/>
      <c r="H65" s="55"/>
      <c r="I65" s="55"/>
      <c r="J65" s="55"/>
      <c r="K65" s="55"/>
      <c r="L65" s="55"/>
      <c r="M65" s="55"/>
      <c r="N65" s="55"/>
      <c r="O65" s="55"/>
      <c r="P65" s="78"/>
      <c r="Q65" s="67"/>
      <c r="R65" s="55"/>
      <c r="S65" s="55"/>
      <c r="T65" s="70"/>
      <c r="U65" s="79"/>
      <c r="V65" s="69"/>
      <c r="W65" s="55"/>
      <c r="X65" s="68"/>
      <c r="Y65" s="69"/>
      <c r="Z65" s="69"/>
      <c r="AA65" s="70"/>
      <c r="AW65" s="1"/>
      <c r="AX65" s="8"/>
      <c r="AY65" s="11"/>
      <c r="AZ65" s="8"/>
      <c r="BA65"/>
      <c r="BB65"/>
      <c r="BC65"/>
      <c r="BD65"/>
    </row>
    <row r="66" spans="7:27" ht="12.75"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2"/>
      <c r="R66" s="55"/>
      <c r="S66" s="55"/>
      <c r="T66" s="55"/>
      <c r="U66" s="55"/>
      <c r="V66" s="55"/>
      <c r="W66" s="55"/>
      <c r="X66" s="70"/>
      <c r="Y66" s="69"/>
      <c r="Z66" s="70"/>
      <c r="AA66" s="70"/>
    </row>
    <row r="67" spans="12:57" ht="12.75">
      <c r="L67" s="55"/>
      <c r="M67" s="55"/>
      <c r="N67" s="55"/>
      <c r="O67" s="55"/>
      <c r="P67" s="55"/>
      <c r="Q67" s="67"/>
      <c r="R67" s="80"/>
      <c r="S67" s="55"/>
      <c r="T67" s="55"/>
      <c r="U67" s="55"/>
      <c r="V67" s="69"/>
      <c r="W67" s="55"/>
      <c r="X67" s="55"/>
      <c r="BA67"/>
      <c r="BB67" s="1"/>
      <c r="BC67" s="8"/>
      <c r="BD67" s="11"/>
      <c r="BE67" s="8"/>
    </row>
    <row r="68" spans="12:24" ht="12.75"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70"/>
    </row>
    <row r="69" spans="12:24" ht="15.75">
      <c r="L69" s="55"/>
      <c r="M69" s="55"/>
      <c r="N69" s="55"/>
      <c r="O69" s="81"/>
      <c r="P69" s="55"/>
      <c r="Q69" s="55"/>
      <c r="R69" s="55"/>
      <c r="S69" s="55"/>
      <c r="T69" s="55"/>
      <c r="U69" s="55"/>
      <c r="V69" s="55"/>
      <c r="W69" s="55"/>
      <c r="X69" s="70"/>
    </row>
    <row r="70" spans="12:24" ht="12.75"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70"/>
    </row>
    <row r="71" spans="12:24" ht="12.75">
      <c r="L71" s="55"/>
      <c r="M71" s="55"/>
      <c r="N71" s="55"/>
      <c r="O71" s="55"/>
      <c r="P71" s="55"/>
      <c r="Q71" s="55"/>
      <c r="R71" s="55"/>
      <c r="S71" s="70"/>
      <c r="T71" s="55"/>
      <c r="U71" s="55"/>
      <c r="V71" s="55"/>
      <c r="W71" s="55"/>
      <c r="X71" s="70"/>
    </row>
    <row r="72" spans="12:24" ht="12.75"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70"/>
    </row>
    <row r="73" spans="12:24" ht="12.75">
      <c r="L73" s="55"/>
      <c r="M73" s="55"/>
      <c r="N73" s="74"/>
      <c r="O73" s="55"/>
      <c r="P73" s="62"/>
      <c r="Q73" s="75"/>
      <c r="R73" s="55"/>
      <c r="S73" s="75"/>
      <c r="T73" s="55"/>
      <c r="U73" s="55"/>
      <c r="V73" s="55"/>
      <c r="W73" s="55"/>
      <c r="X73" s="70"/>
    </row>
    <row r="74" spans="12:24" ht="12.75">
      <c r="L74" s="55"/>
      <c r="M74" s="55"/>
      <c r="N74" s="74"/>
      <c r="O74" s="55"/>
      <c r="P74" s="62"/>
      <c r="Q74" s="75"/>
      <c r="R74" s="55"/>
      <c r="S74" s="75"/>
      <c r="T74" s="55"/>
      <c r="U74" s="55"/>
      <c r="V74" s="55"/>
      <c r="W74" s="55"/>
      <c r="X74" s="70"/>
    </row>
    <row r="75" spans="12:24" ht="12.75">
      <c r="L75" s="55"/>
      <c r="M75" s="55"/>
      <c r="N75" s="80"/>
      <c r="O75" s="55"/>
      <c r="P75" s="63"/>
      <c r="Q75" s="82"/>
      <c r="R75" s="80"/>
      <c r="S75" s="83"/>
      <c r="T75" s="55"/>
      <c r="U75" s="55"/>
      <c r="V75" s="55"/>
      <c r="W75" s="55"/>
      <c r="X75" s="70"/>
    </row>
    <row r="76" spans="12:24" ht="12.75">
      <c r="L76" s="55"/>
      <c r="M76" s="55"/>
      <c r="N76" s="67"/>
      <c r="O76" s="80"/>
      <c r="P76" s="55"/>
      <c r="Q76" s="55"/>
      <c r="R76" s="55"/>
      <c r="S76" s="69"/>
      <c r="T76" s="80"/>
      <c r="U76" s="55"/>
      <c r="V76" s="55"/>
      <c r="W76" s="55"/>
      <c r="X76" s="70"/>
    </row>
    <row r="77" spans="12:24" ht="12.75"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70"/>
    </row>
    <row r="78" spans="12:24" ht="12.75"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70"/>
    </row>
    <row r="79" spans="12:24" ht="12.75"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70"/>
    </row>
    <row r="80" spans="12:24" ht="12.75"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70"/>
    </row>
    <row r="81" spans="12:24" ht="12.75"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70"/>
    </row>
    <row r="82" spans="12:24" ht="12.75"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70"/>
    </row>
    <row r="83" spans="12:24" ht="12.75"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70"/>
    </row>
    <row r="84" spans="12:24" ht="12.75"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70"/>
    </row>
    <row r="85" spans="12:24" ht="12.75"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70"/>
    </row>
    <row r="86" spans="12:24" ht="12.75"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70"/>
    </row>
    <row r="87" spans="12:24" ht="12.75"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70"/>
    </row>
    <row r="88" spans="12:24" ht="12.75"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70"/>
    </row>
    <row r="89" spans="12:24" ht="12.75"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70"/>
    </row>
  </sheetData>
  <sheetProtection/>
  <mergeCells count="25">
    <mergeCell ref="B2:E2"/>
    <mergeCell ref="B3:E3"/>
    <mergeCell ref="P22:Q22"/>
    <mergeCell ref="T22:U22"/>
    <mergeCell ref="I11:J11"/>
    <mergeCell ref="U10:V10"/>
    <mergeCell ref="M11:N11"/>
    <mergeCell ref="Q10:R10"/>
    <mergeCell ref="Q11:R11"/>
    <mergeCell ref="T5:V5"/>
    <mergeCell ref="L28:M28"/>
    <mergeCell ref="L27:M27"/>
    <mergeCell ref="T21:U21"/>
    <mergeCell ref="H28:I28"/>
    <mergeCell ref="H27:I27"/>
    <mergeCell ref="L21:M21"/>
    <mergeCell ref="Y10:Z10"/>
    <mergeCell ref="Y11:Z11"/>
    <mergeCell ref="H22:I22"/>
    <mergeCell ref="L22:M22"/>
    <mergeCell ref="M10:N10"/>
    <mergeCell ref="X22:Y22"/>
    <mergeCell ref="P21:Q21"/>
    <mergeCell ref="X21:Y21"/>
    <mergeCell ref="U11:V11"/>
  </mergeCells>
  <printOptions gridLines="1"/>
  <pageMargins left="0" right="0" top="0" bottom="0" header="0.5118110236220472" footer="0.5118110236220472"/>
  <pageSetup blackAndWhite="1" fitToWidth="3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75"/>
  <sheetViews>
    <sheetView tabSelected="1" zoomScalePageLayoutView="0" workbookViewId="0" topLeftCell="A1">
      <selection activeCell="T1" sqref="T1:X6"/>
    </sheetView>
  </sheetViews>
  <sheetFormatPr defaultColWidth="9.00390625" defaultRowHeight="12.75"/>
  <cols>
    <col min="1" max="1" width="3.00390625" style="98" bestFit="1" customWidth="1"/>
    <col min="2" max="2" width="5.625" style="99" bestFit="1" customWidth="1"/>
    <col min="3" max="3" width="5.00390625" style="98" customWidth="1"/>
    <col min="4" max="4" width="5.625" style="98" bestFit="1" customWidth="1"/>
    <col min="5" max="5" width="5.875" style="98" customWidth="1"/>
    <col min="6" max="6" width="6.00390625" style="98" customWidth="1"/>
    <col min="7" max="8" width="6.375" style="99" customWidth="1"/>
    <col min="9" max="10" width="5.625" style="99" bestFit="1" customWidth="1"/>
    <col min="11" max="12" width="5.625" style="99" customWidth="1"/>
    <col min="13" max="13" width="5.625" style="99" bestFit="1" customWidth="1"/>
    <col min="14" max="14" width="6.625" style="99" customWidth="1"/>
    <col min="15" max="15" width="5.625" style="99" bestFit="1" customWidth="1"/>
    <col min="16" max="16" width="7.125" style="99" bestFit="1" customWidth="1"/>
    <col min="17" max="17" width="6.125" style="99" customWidth="1"/>
    <col min="18" max="18" width="5.625" style="99" bestFit="1" customWidth="1"/>
    <col min="19" max="19" width="6.75390625" style="99" customWidth="1"/>
    <col min="20" max="21" width="5.625" style="99" bestFit="1" customWidth="1"/>
    <col min="22" max="22" width="6.625" style="99" customWidth="1"/>
    <col min="23" max="23" width="7.125" style="99" bestFit="1" customWidth="1"/>
    <col min="24" max="24" width="7.00390625" style="98" customWidth="1"/>
    <col min="25" max="25" width="7.75390625" style="98" customWidth="1"/>
    <col min="26" max="26" width="7.00390625" style="98" bestFit="1" customWidth="1"/>
    <col min="27" max="27" width="6.625" style="98" customWidth="1"/>
    <col min="28" max="28" width="5.875" style="98" customWidth="1"/>
    <col min="29" max="29" width="6.25390625" style="98" customWidth="1"/>
    <col min="30" max="30" width="6.375" style="98" bestFit="1" customWidth="1"/>
    <col min="31" max="31" width="5.625" style="98" bestFit="1" customWidth="1"/>
    <col min="32" max="32" width="6.25390625" style="98" customWidth="1"/>
    <col min="33" max="33" width="6.625" style="98" customWidth="1"/>
    <col min="34" max="34" width="7.875" style="98" bestFit="1" customWidth="1"/>
    <col min="35" max="36" width="5.625" style="98" bestFit="1" customWidth="1"/>
    <col min="37" max="41" width="5.625" style="98" customWidth="1"/>
    <col min="42" max="47" width="5.625" style="98" bestFit="1" customWidth="1"/>
    <col min="48" max="48" width="7.75390625" style="98" customWidth="1"/>
    <col min="49" max="49" width="6.125" style="98" customWidth="1"/>
    <col min="50" max="50" width="7.75390625" style="98" customWidth="1"/>
    <col min="51" max="52" width="7.25390625" style="98" bestFit="1" customWidth="1"/>
    <col min="53" max="53" width="8.875" style="99" customWidth="1"/>
    <col min="54" max="54" width="8.875" style="104" customWidth="1"/>
    <col min="55" max="55" width="8.875" style="105" customWidth="1"/>
    <col min="56" max="56" width="8.875" style="104" customWidth="1"/>
    <col min="57" max="57" width="20.625" style="98" bestFit="1" customWidth="1"/>
    <col min="58" max="58" width="6.625" style="98" bestFit="1" customWidth="1"/>
    <col min="59" max="59" width="10.00390625" style="98" bestFit="1" customWidth="1"/>
    <col min="60" max="60" width="7.125" style="98" bestFit="1" customWidth="1"/>
    <col min="61" max="61" width="8.625" style="98" bestFit="1" customWidth="1"/>
    <col min="62" max="62" width="9.00390625" style="98" bestFit="1" customWidth="1"/>
    <col min="63" max="63" width="3.375" style="98" bestFit="1" customWidth="1"/>
    <col min="64" max="16384" width="9.125" style="98" customWidth="1"/>
  </cols>
  <sheetData>
    <row r="1" spans="3:26" ht="15.75">
      <c r="C1" s="100"/>
      <c r="D1" s="101"/>
      <c r="E1" s="102"/>
      <c r="F1" s="100"/>
      <c r="G1" s="101"/>
      <c r="H1" s="102"/>
      <c r="O1" s="101"/>
      <c r="R1" s="103"/>
      <c r="S1" s="103"/>
      <c r="T1" s="102"/>
      <c r="U1" s="102"/>
      <c r="V1" s="102"/>
      <c r="W1" s="103"/>
      <c r="X1" s="102"/>
      <c r="Y1" s="103"/>
      <c r="Z1" s="103"/>
    </row>
    <row r="2" spans="3:26" ht="15.75">
      <c r="C2" s="99"/>
      <c r="D2" s="106"/>
      <c r="F2" s="106"/>
      <c r="G2" s="102"/>
      <c r="H2" s="107"/>
      <c r="I2" s="107"/>
      <c r="O2" s="101"/>
      <c r="R2" s="108"/>
      <c r="S2" s="108"/>
      <c r="T2" s="108"/>
      <c r="U2" s="108"/>
      <c r="V2" s="108"/>
      <c r="W2" s="103"/>
      <c r="X2" s="108"/>
      <c r="Y2" s="103"/>
      <c r="Z2" s="103"/>
    </row>
    <row r="3" spans="3:26" ht="15.75">
      <c r="C3" s="106"/>
      <c r="D3" s="106"/>
      <c r="E3" s="106"/>
      <c r="F3" s="106"/>
      <c r="G3" s="102"/>
      <c r="H3" s="107"/>
      <c r="O3" s="101"/>
      <c r="R3" s="108"/>
      <c r="S3" s="108"/>
      <c r="T3" s="108"/>
      <c r="U3" s="108"/>
      <c r="V3" s="108"/>
      <c r="W3" s="103"/>
      <c r="X3" s="108"/>
      <c r="Y3" s="103"/>
      <c r="Z3" s="103"/>
    </row>
    <row r="4" spans="3:26" ht="15.75">
      <c r="C4" s="106"/>
      <c r="D4" s="106"/>
      <c r="E4" s="106"/>
      <c r="F4" s="106"/>
      <c r="G4" s="102"/>
      <c r="H4" s="107"/>
      <c r="O4" s="101"/>
      <c r="R4" s="108"/>
      <c r="S4" s="108"/>
      <c r="T4" s="108"/>
      <c r="X4" s="99"/>
      <c r="Y4" s="99"/>
      <c r="Z4" s="99"/>
    </row>
    <row r="5" spans="3:26" ht="15.75">
      <c r="C5" s="106"/>
      <c r="D5" s="106"/>
      <c r="E5" s="106"/>
      <c r="F5" s="106"/>
      <c r="G5" s="102"/>
      <c r="H5" s="101"/>
      <c r="O5" s="101"/>
      <c r="S5" s="109"/>
      <c r="T5" s="108"/>
      <c r="U5" s="108"/>
      <c r="V5" s="110"/>
      <c r="X5" s="110"/>
      <c r="Y5" s="99"/>
      <c r="Z5" s="103"/>
    </row>
    <row r="6" spans="3:30" ht="15.75">
      <c r="C6" s="111"/>
      <c r="D6" s="111"/>
      <c r="E6" s="100"/>
      <c r="F6" s="100"/>
      <c r="G6" s="101"/>
      <c r="H6" s="101"/>
      <c r="O6" s="101"/>
      <c r="R6" s="106"/>
      <c r="S6" s="103"/>
      <c r="T6" s="106"/>
      <c r="U6" s="106"/>
      <c r="V6" s="106"/>
      <c r="W6" s="108"/>
      <c r="X6" s="106"/>
      <c r="Y6" s="108"/>
      <c r="Z6" s="108"/>
      <c r="AA6" s="99"/>
      <c r="AB6" s="99"/>
      <c r="AC6" s="99"/>
      <c r="AD6" s="99"/>
    </row>
    <row r="7" spans="20:26" ht="15.75">
      <c r="T7" s="106"/>
      <c r="U7" s="103"/>
      <c r="V7" s="106"/>
      <c r="W7" s="106"/>
      <c r="X7" s="106"/>
      <c r="Y7" s="108"/>
      <c r="Z7" s="103"/>
    </row>
    <row r="8" spans="5:56" ht="15.75">
      <c r="E8" s="99"/>
      <c r="F8" s="99"/>
      <c r="H8" s="112"/>
      <c r="J8" s="112" t="s">
        <v>9</v>
      </c>
      <c r="Q8" s="113" t="s">
        <v>10</v>
      </c>
      <c r="T8" s="112"/>
      <c r="V8" s="98"/>
      <c r="W8" s="98"/>
      <c r="AY8" s="99"/>
      <c r="AZ8" s="104"/>
      <c r="BA8" s="105"/>
      <c r="BC8" s="98"/>
      <c r="BD8" s="98"/>
    </row>
    <row r="9" spans="5:56" ht="17.25" customHeight="1">
      <c r="E9" s="99"/>
      <c r="F9" s="99"/>
      <c r="H9" s="112"/>
      <c r="K9" s="112"/>
      <c r="L9" s="112"/>
      <c r="M9" s="112"/>
      <c r="N9" s="112"/>
      <c r="O9" s="112"/>
      <c r="P9" s="112"/>
      <c r="Q9" s="112"/>
      <c r="R9" s="112"/>
      <c r="S9" s="112"/>
      <c r="T9" s="114"/>
      <c r="V9" s="98"/>
      <c r="W9" s="98"/>
      <c r="AY9" s="99"/>
      <c r="AZ9" s="104"/>
      <c r="BA9" s="105"/>
      <c r="BC9" s="98"/>
      <c r="BD9" s="98"/>
    </row>
    <row r="10" spans="11:65" ht="12.75">
      <c r="K10" s="115">
        <v>1</v>
      </c>
      <c r="L10" s="115"/>
      <c r="M10" s="116"/>
      <c r="O10" s="115">
        <v>2</v>
      </c>
      <c r="P10" s="115"/>
      <c r="Q10" s="116"/>
      <c r="S10" s="115">
        <v>3</v>
      </c>
      <c r="T10" s="115"/>
      <c r="U10" s="116"/>
      <c r="W10" s="115">
        <v>4</v>
      </c>
      <c r="X10" s="115"/>
      <c r="BA10" s="98"/>
      <c r="BB10" s="98"/>
      <c r="BC10" s="98"/>
      <c r="BD10" s="98"/>
      <c r="BJ10" s="99"/>
      <c r="BK10" s="104"/>
      <c r="BL10" s="105"/>
      <c r="BM10" s="104"/>
    </row>
    <row r="11" spans="5:81" ht="12.75">
      <c r="E11" s="99" t="s">
        <v>0</v>
      </c>
      <c r="F11" s="98" t="s">
        <v>5</v>
      </c>
      <c r="G11" s="117" t="s">
        <v>2</v>
      </c>
      <c r="H11" s="117"/>
      <c r="I11" s="98" t="s">
        <v>5</v>
      </c>
      <c r="J11" s="99" t="s">
        <v>0</v>
      </c>
      <c r="K11" s="117" t="s">
        <v>4</v>
      </c>
      <c r="L11" s="117"/>
      <c r="M11" s="99" t="s">
        <v>0</v>
      </c>
      <c r="N11" s="98" t="s">
        <v>5</v>
      </c>
      <c r="O11" s="117" t="s">
        <v>2</v>
      </c>
      <c r="P11" s="117"/>
      <c r="Q11" s="98" t="s">
        <v>5</v>
      </c>
      <c r="R11" s="99" t="s">
        <v>0</v>
      </c>
      <c r="S11" s="117" t="s">
        <v>4</v>
      </c>
      <c r="T11" s="117"/>
      <c r="U11" s="99" t="s">
        <v>0</v>
      </c>
      <c r="V11" s="98" t="s">
        <v>5</v>
      </c>
      <c r="W11" s="117" t="s">
        <v>2</v>
      </c>
      <c r="X11" s="117"/>
      <c r="AS11" s="118"/>
      <c r="AT11" s="118"/>
      <c r="AU11" s="99"/>
      <c r="AV11" s="99"/>
      <c r="AW11" s="99"/>
      <c r="AX11" s="118"/>
      <c r="AY11" s="118"/>
      <c r="AZ11" s="99"/>
      <c r="BB11" s="99"/>
      <c r="BC11" s="118"/>
      <c r="BD11" s="118"/>
      <c r="BE11" s="99"/>
      <c r="BF11" s="99"/>
      <c r="BG11" s="99"/>
      <c r="BH11" s="118"/>
      <c r="BI11" s="118"/>
      <c r="BJ11" s="99"/>
      <c r="BK11" s="99"/>
      <c r="BL11" s="99"/>
      <c r="BM11" s="118"/>
      <c r="BN11" s="118"/>
      <c r="BO11" s="99"/>
      <c r="BP11" s="99"/>
      <c r="BQ11" s="99"/>
      <c r="BR11" s="118"/>
      <c r="BS11" s="118"/>
      <c r="BT11" s="99"/>
      <c r="BU11" s="99"/>
      <c r="BV11" s="99"/>
      <c r="BW11" s="118"/>
      <c r="BX11" s="118"/>
      <c r="BY11" s="99"/>
      <c r="BZ11" s="99"/>
      <c r="CA11" s="99"/>
      <c r="CB11" s="118"/>
      <c r="CC11" s="118"/>
    </row>
    <row r="12" spans="1:73" s="104" customFormat="1" ht="14.25">
      <c r="A12" s="98">
        <v>1</v>
      </c>
      <c r="B12" s="99">
        <f>J12-5/1440</f>
        <v>0.25</v>
      </c>
      <c r="C12" s="100" t="s">
        <v>4</v>
      </c>
      <c r="D12" s="99"/>
      <c r="E12" s="99"/>
      <c r="F12" s="99"/>
      <c r="G12" s="99"/>
      <c r="H12" s="99"/>
      <c r="I12" s="99"/>
      <c r="J12" s="99">
        <v>0.2534722222222222</v>
      </c>
      <c r="K12" s="99">
        <f>J12+22/1440</f>
        <v>0.26875</v>
      </c>
      <c r="L12" s="99">
        <f>K12+4/1440</f>
        <v>0.27152777777777776</v>
      </c>
      <c r="M12" s="99">
        <f>L12+21/1440</f>
        <v>0.2861111111111111</v>
      </c>
      <c r="N12" s="99">
        <f>M12+7/1440</f>
        <v>0.2909722222222222</v>
      </c>
      <c r="O12" s="99">
        <f>N12+16/1440</f>
        <v>0.3020833333333333</v>
      </c>
      <c r="P12" s="99">
        <f>O12+2/1440</f>
        <v>0.3034722222222222</v>
      </c>
      <c r="Q12" s="99">
        <f>P12+17/1440</f>
        <v>0.31527777777777777</v>
      </c>
      <c r="R12" s="99">
        <f>Q12+7/1440</f>
        <v>0.32013888888888886</v>
      </c>
      <c r="S12" s="99">
        <f>R12+22/1440</f>
        <v>0.33541666666666664</v>
      </c>
      <c r="T12" s="99">
        <f>S12+5/1440</f>
        <v>0.33888888888888885</v>
      </c>
      <c r="U12" s="99">
        <f>T12+21/1440</f>
        <v>0.3534722222222222</v>
      </c>
      <c r="V12" s="99">
        <f>U12+7/1440</f>
        <v>0.3583333333333333</v>
      </c>
      <c r="W12" s="99">
        <f>V12+16/1440</f>
        <v>0.3694444444444444</v>
      </c>
      <c r="X12" s="99">
        <f>W12+2/1440</f>
        <v>0.3708333333333333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S12" s="119"/>
      <c r="AT12" s="119"/>
      <c r="AU12" s="119"/>
      <c r="AV12" s="119"/>
      <c r="AW12" s="119"/>
      <c r="AX12" s="119"/>
      <c r="AY12" s="119"/>
      <c r="AZ12" s="119"/>
      <c r="BA12" s="119"/>
      <c r="BC12" s="119"/>
      <c r="BE12" s="119"/>
      <c r="BF12" s="119"/>
      <c r="BG12" s="119"/>
      <c r="BI12" s="119"/>
      <c r="BJ12" s="119"/>
      <c r="BK12" s="119"/>
      <c r="BL12" s="105"/>
      <c r="BM12" s="119"/>
      <c r="BN12" s="120"/>
      <c r="BO12" s="121"/>
      <c r="BP12" s="120"/>
      <c r="BQ12" s="120"/>
      <c r="BR12" s="120"/>
      <c r="BS12" s="120"/>
      <c r="BT12" s="120"/>
      <c r="BU12" s="120"/>
    </row>
    <row r="13" spans="1:73" s="104" customFormat="1" ht="14.25">
      <c r="A13" s="98">
        <v>2</v>
      </c>
      <c r="B13" s="99">
        <f>E13-5/1440</f>
        <v>0.25069444444444444</v>
      </c>
      <c r="C13" s="98" t="s">
        <v>3</v>
      </c>
      <c r="D13" s="99"/>
      <c r="E13" s="99">
        <v>0.25416666666666665</v>
      </c>
      <c r="F13" s="99">
        <f>E13+7/1440</f>
        <v>0.25902777777777775</v>
      </c>
      <c r="G13" s="99">
        <f>F13+16/1440</f>
        <v>0.2701388888888889</v>
      </c>
      <c r="H13" s="99">
        <f>G13+1/1440</f>
        <v>0.2708333333333333</v>
      </c>
      <c r="I13" s="99">
        <f>H13+17/1440</f>
        <v>0.2826388888888889</v>
      </c>
      <c r="J13" s="99">
        <f>I13+7/1440</f>
        <v>0.2875</v>
      </c>
      <c r="K13" s="99">
        <f>J13+22/1440</f>
        <v>0.30277777777777776</v>
      </c>
      <c r="L13" s="99">
        <f>K13+4/1440</f>
        <v>0.3055555555555555</v>
      </c>
      <c r="M13" s="99">
        <f>L13+21/1440</f>
        <v>0.32013888888888886</v>
      </c>
      <c r="N13" s="99">
        <f>M13+7/1440</f>
        <v>0.32499999999999996</v>
      </c>
      <c r="O13" s="99">
        <f>N13+16/1440</f>
        <v>0.3361111111111111</v>
      </c>
      <c r="P13" s="99">
        <f>O13+2/1440</f>
        <v>0.33749999999999997</v>
      </c>
      <c r="Q13" s="99">
        <f>P13+17/1440</f>
        <v>0.34930555555555554</v>
      </c>
      <c r="R13" s="99">
        <f>Q13+7/1440</f>
        <v>0.35416666666666663</v>
      </c>
      <c r="S13" s="99">
        <f>R13+22/1440</f>
        <v>0.3694444444444444</v>
      </c>
      <c r="T13" s="99">
        <f>S13+4/1440</f>
        <v>0.3722222222222222</v>
      </c>
      <c r="U13" s="99">
        <f>T13+21/1440</f>
        <v>0.3868055555555555</v>
      </c>
      <c r="V13" s="99" t="s">
        <v>1</v>
      </c>
      <c r="W13" s="99"/>
      <c r="X13" s="99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S13" s="119"/>
      <c r="AT13" s="119"/>
      <c r="AU13" s="119"/>
      <c r="AV13" s="119"/>
      <c r="AW13" s="119"/>
      <c r="AX13" s="119"/>
      <c r="AY13" s="119"/>
      <c r="AZ13" s="119"/>
      <c r="BA13" s="119"/>
      <c r="BC13" s="119"/>
      <c r="BE13" s="119"/>
      <c r="BF13" s="119"/>
      <c r="BG13" s="119"/>
      <c r="BI13" s="119"/>
      <c r="BJ13" s="119"/>
      <c r="BK13" s="119"/>
      <c r="BL13" s="105"/>
      <c r="BM13" s="119"/>
      <c r="BN13" s="120"/>
      <c r="BO13" s="121"/>
      <c r="BP13" s="120"/>
      <c r="BQ13" s="120"/>
      <c r="BR13" s="120"/>
      <c r="BS13" s="120"/>
      <c r="BT13" s="120"/>
      <c r="BU13" s="120"/>
    </row>
    <row r="14" spans="1:73" s="104" customFormat="1" ht="15">
      <c r="A14" s="98"/>
      <c r="B14" s="99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S14" s="119"/>
      <c r="BA14" s="119"/>
      <c r="BC14" s="122"/>
      <c r="BD14" s="122"/>
      <c r="BE14" s="122"/>
      <c r="BF14" s="122"/>
      <c r="BH14" s="123"/>
      <c r="BI14" s="124"/>
      <c r="BJ14" s="119"/>
      <c r="BK14" s="119"/>
      <c r="BL14" s="105"/>
      <c r="BM14" s="119"/>
      <c r="BN14" s="120"/>
      <c r="BO14" s="121"/>
      <c r="BP14" s="120"/>
      <c r="BQ14" s="120"/>
      <c r="BR14" s="120"/>
      <c r="BS14" s="120"/>
      <c r="BT14" s="120"/>
      <c r="BU14" s="120"/>
    </row>
    <row r="15" spans="1:73" s="104" customFormat="1" ht="15">
      <c r="A15" s="98"/>
      <c r="B15" s="99"/>
      <c r="C15" s="98"/>
      <c r="D15" s="98"/>
      <c r="E15" s="116"/>
      <c r="F15" s="99"/>
      <c r="G15" s="125"/>
      <c r="H15" s="125"/>
      <c r="I15" s="116"/>
      <c r="J15" s="98"/>
      <c r="K15" s="116"/>
      <c r="L15" s="116"/>
      <c r="M15" s="116"/>
      <c r="N15" s="98"/>
      <c r="O15" s="116"/>
      <c r="P15" s="116"/>
      <c r="Q15" s="116"/>
      <c r="R15" s="98"/>
      <c r="S15" s="116"/>
      <c r="T15" s="116"/>
      <c r="U15" s="116"/>
      <c r="V15" s="98"/>
      <c r="W15" s="116"/>
      <c r="X15" s="116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S15" s="119"/>
      <c r="BA15" s="119"/>
      <c r="BC15" s="122"/>
      <c r="BD15" s="122"/>
      <c r="BE15" s="122"/>
      <c r="BF15" s="122"/>
      <c r="BH15" s="123"/>
      <c r="BI15" s="124"/>
      <c r="BJ15" s="119"/>
      <c r="BK15" s="119"/>
      <c r="BL15" s="105"/>
      <c r="BM15" s="119"/>
      <c r="BN15" s="120"/>
      <c r="BO15" s="121"/>
      <c r="BP15" s="120"/>
      <c r="BQ15" s="120"/>
      <c r="BR15" s="120"/>
      <c r="BS15" s="120"/>
      <c r="BT15" s="120"/>
      <c r="BU15" s="120"/>
    </row>
    <row r="16" spans="1:73" s="104" customFormat="1" ht="15">
      <c r="A16" s="98"/>
      <c r="B16" s="98"/>
      <c r="C16" s="98"/>
      <c r="D16" s="98"/>
      <c r="E16" s="98" t="s">
        <v>5</v>
      </c>
      <c r="F16" s="99" t="s">
        <v>0</v>
      </c>
      <c r="G16" s="118"/>
      <c r="H16" s="118"/>
      <c r="I16" s="101" t="s">
        <v>3</v>
      </c>
      <c r="J16" s="99">
        <f>F17+5/1440</f>
        <v>0.39097222222222217</v>
      </c>
      <c r="K16" s="118"/>
      <c r="N16" s="99"/>
      <c r="O16" s="118"/>
      <c r="P16" s="118"/>
      <c r="Q16" s="99"/>
      <c r="R16" s="98"/>
      <c r="S16" s="118"/>
      <c r="T16" s="118"/>
      <c r="U16" s="98"/>
      <c r="V16" s="99"/>
      <c r="W16" s="118"/>
      <c r="X16" s="11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S16" s="119"/>
      <c r="AT16" s="119"/>
      <c r="AU16" s="119"/>
      <c r="AV16" s="119"/>
      <c r="AW16" s="119"/>
      <c r="AX16" s="119"/>
      <c r="AY16" s="119"/>
      <c r="AZ16" s="119"/>
      <c r="BA16" s="119"/>
      <c r="BC16" s="119"/>
      <c r="BD16" s="122"/>
      <c r="BE16" s="122"/>
      <c r="BF16" s="119"/>
      <c r="BG16" s="119"/>
      <c r="BH16" s="123"/>
      <c r="BI16" s="126"/>
      <c r="BJ16" s="119"/>
      <c r="BK16" s="119"/>
      <c r="BL16" s="105"/>
      <c r="BM16" s="119"/>
      <c r="BN16" s="120"/>
      <c r="BO16" s="121"/>
      <c r="BP16" s="120"/>
      <c r="BQ16" s="120"/>
      <c r="BU16" s="120"/>
    </row>
    <row r="17" spans="1:69" s="104" customFormat="1" ht="14.25" customHeight="1">
      <c r="A17" s="98">
        <v>1</v>
      </c>
      <c r="B17" s="99">
        <f>B12</f>
        <v>0.25</v>
      </c>
      <c r="C17" s="99" t="str">
        <f>C12</f>
        <v>ЩЗ</v>
      </c>
      <c r="D17" s="99"/>
      <c r="E17" s="99">
        <f>X12+17/1440</f>
        <v>0.38263888888888886</v>
      </c>
      <c r="F17" s="99">
        <f>E17+7/1440</f>
        <v>0.38749999999999996</v>
      </c>
      <c r="G17" s="99" t="s">
        <v>1</v>
      </c>
      <c r="H17" s="99"/>
      <c r="I17" s="100" t="s">
        <v>4</v>
      </c>
      <c r="J17" s="99">
        <f>U13+5/1440</f>
        <v>0.3902777777777777</v>
      </c>
      <c r="K17" s="99"/>
      <c r="N17" s="99"/>
      <c r="O17" s="98"/>
      <c r="P17" s="99"/>
      <c r="Q17" s="99"/>
      <c r="R17" s="98"/>
      <c r="S17" s="99"/>
      <c r="T17" s="99"/>
      <c r="U17" s="99"/>
      <c r="V17" s="99"/>
      <c r="W17" s="99"/>
      <c r="X17" s="99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O17" s="119"/>
      <c r="AW17" s="119"/>
      <c r="AY17" s="119"/>
      <c r="AZ17" s="119"/>
      <c r="BA17" s="119"/>
      <c r="BB17" s="126"/>
      <c r="BC17" s="119"/>
      <c r="BD17" s="127"/>
      <c r="BE17" s="126"/>
      <c r="BF17" s="119"/>
      <c r="BG17" s="119"/>
      <c r="BH17" s="105"/>
      <c r="BI17" s="119"/>
      <c r="BJ17" s="120"/>
      <c r="BK17" s="121"/>
      <c r="BL17" s="120"/>
      <c r="BM17" s="120"/>
      <c r="BN17" s="120"/>
      <c r="BO17" s="128"/>
      <c r="BP17" s="120"/>
      <c r="BQ17" s="120"/>
    </row>
    <row r="18" spans="1:69" s="104" customFormat="1" ht="14.25">
      <c r="A18" s="98">
        <v>2</v>
      </c>
      <c r="B18" s="99">
        <f>B13</f>
        <v>0.25069444444444444</v>
      </c>
      <c r="C18" s="99" t="str">
        <f>C13</f>
        <v>Шт</v>
      </c>
      <c r="D18" s="9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9"/>
      <c r="Q18" s="129"/>
      <c r="R18" s="130"/>
      <c r="S18" s="129"/>
      <c r="T18" s="129"/>
      <c r="U18" s="129"/>
      <c r="V18" s="129"/>
      <c r="W18" s="129"/>
      <c r="X18" s="129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Y18" s="119"/>
      <c r="AZ18" s="119"/>
      <c r="BA18" s="119"/>
      <c r="BB18" s="126"/>
      <c r="BC18" s="119"/>
      <c r="BD18" s="127"/>
      <c r="BE18" s="126"/>
      <c r="BF18" s="119"/>
      <c r="BG18" s="119"/>
      <c r="BH18" s="105"/>
      <c r="BI18" s="119"/>
      <c r="BJ18" s="131"/>
      <c r="BK18" s="128"/>
      <c r="BL18" s="120"/>
      <c r="BM18" s="120"/>
      <c r="BN18" s="120"/>
      <c r="BO18" s="120"/>
      <c r="BP18" s="120"/>
      <c r="BQ18" s="120"/>
    </row>
    <row r="19" spans="1:69" s="104" customFormat="1" ht="14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Y19" s="119"/>
      <c r="AZ19" s="119"/>
      <c r="BA19" s="119"/>
      <c r="BB19" s="126"/>
      <c r="BC19" s="119"/>
      <c r="BD19" s="127"/>
      <c r="BE19" s="126"/>
      <c r="BF19" s="119"/>
      <c r="BG19" s="119"/>
      <c r="BH19" s="105"/>
      <c r="BI19" s="119"/>
      <c r="BJ19" s="131"/>
      <c r="BK19" s="128"/>
      <c r="BL19" s="120"/>
      <c r="BM19" s="120"/>
      <c r="BN19" s="120"/>
      <c r="BO19" s="120"/>
      <c r="BP19" s="120"/>
      <c r="BQ19" s="120"/>
    </row>
    <row r="20" spans="1:66" s="104" customFormat="1" ht="14.25">
      <c r="A20" s="98"/>
      <c r="B20" s="98"/>
      <c r="C20" s="98"/>
      <c r="D20" s="98"/>
      <c r="E20" s="116"/>
      <c r="F20" s="98"/>
      <c r="G20" s="115">
        <v>1</v>
      </c>
      <c r="H20" s="115"/>
      <c r="I20" s="98"/>
      <c r="J20" s="98"/>
      <c r="K20" s="115">
        <v>2</v>
      </c>
      <c r="L20" s="115"/>
      <c r="M20" s="116"/>
      <c r="N20" s="98"/>
      <c r="O20" s="115">
        <v>3</v>
      </c>
      <c r="P20" s="115"/>
      <c r="Q20" s="98"/>
      <c r="R20" s="98"/>
      <c r="S20" s="115">
        <v>4</v>
      </c>
      <c r="T20" s="115"/>
      <c r="U20" s="116"/>
      <c r="V20" s="99"/>
      <c r="W20" s="115">
        <v>5</v>
      </c>
      <c r="X20" s="115"/>
      <c r="Y20" s="98"/>
      <c r="Z20" s="98"/>
      <c r="AA20" s="98"/>
      <c r="AB20" s="98"/>
      <c r="AC20" s="98"/>
      <c r="AD20" s="98"/>
      <c r="AE20" s="98"/>
      <c r="AF20" s="98"/>
      <c r="AG20" s="98"/>
      <c r="AV20" s="119"/>
      <c r="AW20" s="119"/>
      <c r="AX20" s="119"/>
      <c r="AY20" s="126"/>
      <c r="AZ20" s="119"/>
      <c r="BA20" s="127"/>
      <c r="BB20" s="126"/>
      <c r="BC20" s="119"/>
      <c r="BD20" s="119"/>
      <c r="BE20" s="105"/>
      <c r="BF20" s="119"/>
      <c r="BG20" s="131"/>
      <c r="BH20" s="128"/>
      <c r="BI20" s="120"/>
      <c r="BJ20" s="120"/>
      <c r="BK20" s="120"/>
      <c r="BL20" s="120"/>
      <c r="BM20" s="120"/>
      <c r="BN20" s="120"/>
    </row>
    <row r="21" spans="1:66" s="104" customFormat="1" ht="14.25">
      <c r="A21" s="98"/>
      <c r="B21" s="98"/>
      <c r="C21" s="98"/>
      <c r="D21" s="98"/>
      <c r="E21" s="99" t="s">
        <v>0</v>
      </c>
      <c r="F21" s="98" t="s">
        <v>5</v>
      </c>
      <c r="G21" s="117" t="s">
        <v>2</v>
      </c>
      <c r="H21" s="117"/>
      <c r="I21" s="98" t="s">
        <v>5</v>
      </c>
      <c r="J21" s="99" t="s">
        <v>0</v>
      </c>
      <c r="K21" s="117" t="s">
        <v>4</v>
      </c>
      <c r="L21" s="117"/>
      <c r="M21" s="99" t="s">
        <v>0</v>
      </c>
      <c r="N21" s="98" t="s">
        <v>5</v>
      </c>
      <c r="O21" s="117" t="s">
        <v>2</v>
      </c>
      <c r="P21" s="117"/>
      <c r="Q21" s="98" t="s">
        <v>5</v>
      </c>
      <c r="R21" s="99" t="s">
        <v>0</v>
      </c>
      <c r="S21" s="117" t="s">
        <v>4</v>
      </c>
      <c r="T21" s="117"/>
      <c r="U21" s="99" t="s">
        <v>0</v>
      </c>
      <c r="V21" s="98" t="s">
        <v>5</v>
      </c>
      <c r="W21" s="117" t="s">
        <v>2</v>
      </c>
      <c r="X21" s="117"/>
      <c r="Y21" s="98"/>
      <c r="Z21" s="98"/>
      <c r="AA21" s="98"/>
      <c r="AB21" s="98"/>
      <c r="AC21" s="98"/>
      <c r="AD21" s="98"/>
      <c r="AE21" s="98"/>
      <c r="AF21" s="98"/>
      <c r="AG21" s="98"/>
      <c r="AV21" s="119"/>
      <c r="AW21" s="119"/>
      <c r="AX21" s="119"/>
      <c r="AY21" s="126"/>
      <c r="AZ21" s="119"/>
      <c r="BA21" s="127"/>
      <c r="BB21" s="126"/>
      <c r="BC21" s="119"/>
      <c r="BD21" s="119"/>
      <c r="BE21" s="105"/>
      <c r="BF21" s="119"/>
      <c r="BG21" s="131"/>
      <c r="BH21" s="128"/>
      <c r="BI21" s="120"/>
      <c r="BJ21" s="120"/>
      <c r="BK21" s="120"/>
      <c r="BL21" s="120"/>
      <c r="BM21" s="120"/>
      <c r="BN21" s="120"/>
    </row>
    <row r="22" spans="1:66" s="104" customFormat="1" ht="14.25">
      <c r="A22" s="98">
        <v>1</v>
      </c>
      <c r="B22" s="99">
        <f>J22-5/1440</f>
        <v>0.6298611111111111</v>
      </c>
      <c r="C22" s="99" t="str">
        <f>C17</f>
        <v>ЩЗ</v>
      </c>
      <c r="D22" s="99"/>
      <c r="E22" s="99"/>
      <c r="F22" s="99"/>
      <c r="G22" s="99"/>
      <c r="H22" s="99"/>
      <c r="I22" s="99"/>
      <c r="J22" s="99">
        <v>0.6333333333333333</v>
      </c>
      <c r="K22" s="99">
        <f>J22+22/1440</f>
        <v>0.648611111111111</v>
      </c>
      <c r="L22" s="99">
        <f>K22+4/1440</f>
        <v>0.6513888888888888</v>
      </c>
      <c r="M22" s="99">
        <f>L22+21/1440</f>
        <v>0.6659722222222221</v>
      </c>
      <c r="N22" s="99">
        <f>M22+7/1440</f>
        <v>0.6708333333333332</v>
      </c>
      <c r="O22" s="99">
        <f>N22+16/1440</f>
        <v>0.6819444444444442</v>
      </c>
      <c r="P22" s="99">
        <f>O22+2/1440</f>
        <v>0.6833333333333331</v>
      </c>
      <c r="Q22" s="99">
        <f>P22+17/1440</f>
        <v>0.6951388888888886</v>
      </c>
      <c r="R22" s="99">
        <f>Q22+7/1440</f>
        <v>0.6999999999999997</v>
      </c>
      <c r="S22" s="99">
        <f>R22+22/1440</f>
        <v>0.7152777777777775</v>
      </c>
      <c r="T22" s="132">
        <f>S22+2/1440</f>
        <v>0.7166666666666663</v>
      </c>
      <c r="U22" s="99">
        <f>T22+21/1440</f>
        <v>0.7312499999999996</v>
      </c>
      <c r="V22" s="99">
        <f>U22+7/1440</f>
        <v>0.7361111111111107</v>
      </c>
      <c r="W22" s="99">
        <f>V22+16/1440</f>
        <v>0.7472222222222218</v>
      </c>
      <c r="X22" s="99">
        <f>W22+2/1440</f>
        <v>0.7486111111111107</v>
      </c>
      <c r="Y22" s="98"/>
      <c r="Z22" s="98"/>
      <c r="AA22" s="98"/>
      <c r="AB22" s="98"/>
      <c r="AC22" s="98"/>
      <c r="AD22" s="98"/>
      <c r="AE22" s="98"/>
      <c r="AF22" s="98"/>
      <c r="AG22" s="98"/>
      <c r="AV22" s="119"/>
      <c r="AW22" s="119"/>
      <c r="AX22" s="119"/>
      <c r="AY22" s="126"/>
      <c r="AZ22" s="119"/>
      <c r="BA22" s="127"/>
      <c r="BB22" s="126"/>
      <c r="BC22" s="119"/>
      <c r="BD22" s="119"/>
      <c r="BE22" s="105"/>
      <c r="BF22" s="119"/>
      <c r="BG22" s="131"/>
      <c r="BH22" s="128"/>
      <c r="BI22" s="120"/>
      <c r="BJ22" s="120"/>
      <c r="BK22" s="120"/>
      <c r="BL22" s="120"/>
      <c r="BM22" s="120"/>
      <c r="BN22" s="120"/>
    </row>
    <row r="23" spans="1:66" s="104" customFormat="1" ht="14.25">
      <c r="A23" s="98">
        <v>2</v>
      </c>
      <c r="B23" s="99">
        <f>E23-5/1440</f>
        <v>0.6291666666666667</v>
      </c>
      <c r="C23" s="99" t="str">
        <f>C18</f>
        <v>Шт</v>
      </c>
      <c r="D23" s="99"/>
      <c r="E23" s="99">
        <v>0.6326388888888889</v>
      </c>
      <c r="F23" s="99">
        <f>E23+7/1440</f>
        <v>0.6375</v>
      </c>
      <c r="G23" s="99">
        <f>F23+16/1440</f>
        <v>0.648611111111111</v>
      </c>
      <c r="H23" s="99">
        <f>G23+2/1440</f>
        <v>0.6499999999999999</v>
      </c>
      <c r="I23" s="99">
        <f>H23+17/1440</f>
        <v>0.6618055555555554</v>
      </c>
      <c r="J23" s="99">
        <f>I23+7/1440</f>
        <v>0.6666666666666665</v>
      </c>
      <c r="K23" s="99">
        <f>J23+22/1440</f>
        <v>0.6819444444444442</v>
      </c>
      <c r="L23" s="99">
        <f>K23+4/1440</f>
        <v>0.684722222222222</v>
      </c>
      <c r="M23" s="99">
        <f>L23+21/1440</f>
        <v>0.6993055555555553</v>
      </c>
      <c r="N23" s="99">
        <f>M23+7/1440</f>
        <v>0.7041666666666664</v>
      </c>
      <c r="O23" s="99">
        <f>N23+16/1440</f>
        <v>0.7152777777777775</v>
      </c>
      <c r="P23" s="99">
        <v>0.7180555555555556</v>
      </c>
      <c r="Q23" s="99">
        <f>P23+17/1440</f>
        <v>0.7298611111111111</v>
      </c>
      <c r="R23" s="99">
        <f>Q23+7/1440</f>
        <v>0.7347222222222222</v>
      </c>
      <c r="S23" s="99">
        <f>R23+22/1440</f>
        <v>0.7499999999999999</v>
      </c>
      <c r="T23" s="99">
        <f>S23+4/1440</f>
        <v>0.7527777777777777</v>
      </c>
      <c r="U23" s="99">
        <f>T23+21/1440</f>
        <v>0.7673611111111109</v>
      </c>
      <c r="V23" s="99">
        <f>U23+7/1440</f>
        <v>0.772222222222222</v>
      </c>
      <c r="W23" s="99">
        <f>V23+16/1440</f>
        <v>0.7833333333333331</v>
      </c>
      <c r="X23" s="99">
        <f>W23+2/1440</f>
        <v>0.784722222222222</v>
      </c>
      <c r="Y23" s="98"/>
      <c r="Z23" s="98"/>
      <c r="AA23" s="98"/>
      <c r="AB23" s="98"/>
      <c r="AC23" s="98"/>
      <c r="AD23" s="98"/>
      <c r="AE23" s="98"/>
      <c r="AF23" s="98"/>
      <c r="AG23" s="98"/>
      <c r="AV23" s="119"/>
      <c r="AW23" s="119"/>
      <c r="AX23" s="119"/>
      <c r="AY23" s="126"/>
      <c r="AZ23" s="119"/>
      <c r="BA23" s="127"/>
      <c r="BB23" s="126"/>
      <c r="BC23" s="119"/>
      <c r="BD23" s="119"/>
      <c r="BE23" s="105"/>
      <c r="BF23" s="119"/>
      <c r="BG23" s="131"/>
      <c r="BH23" s="128"/>
      <c r="BI23" s="120"/>
      <c r="BJ23" s="120"/>
      <c r="BK23" s="120"/>
      <c r="BL23" s="120"/>
      <c r="BM23" s="120"/>
      <c r="BN23" s="120"/>
    </row>
    <row r="24" spans="1:66" s="104" customFormat="1" ht="14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29"/>
      <c r="M24" s="129"/>
      <c r="N24" s="99"/>
      <c r="O24" s="99"/>
      <c r="P24" s="99"/>
      <c r="Q24" s="99"/>
      <c r="R24" s="99"/>
      <c r="S24" s="99"/>
      <c r="T24" s="132" t="s">
        <v>11</v>
      </c>
      <c r="U24" s="99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V24" s="119"/>
      <c r="AW24" s="119"/>
      <c r="AX24" s="119"/>
      <c r="AY24" s="126"/>
      <c r="AZ24" s="119"/>
      <c r="BA24" s="127"/>
      <c r="BB24" s="126"/>
      <c r="BC24" s="119"/>
      <c r="BD24" s="119"/>
      <c r="BE24" s="105"/>
      <c r="BF24" s="119"/>
      <c r="BG24" s="131"/>
      <c r="BH24" s="128"/>
      <c r="BI24" s="120"/>
      <c r="BJ24" s="120"/>
      <c r="BK24" s="120"/>
      <c r="BL24" s="120"/>
      <c r="BM24" s="120"/>
      <c r="BN24" s="120"/>
    </row>
    <row r="25" spans="1:63" s="104" customFormat="1" ht="14.25">
      <c r="A25" s="98"/>
      <c r="B25" s="99"/>
      <c r="C25" s="99"/>
      <c r="D25" s="98"/>
      <c r="E25" s="99"/>
      <c r="F25" s="99"/>
      <c r="G25" s="99"/>
      <c r="H25" s="99"/>
      <c r="I25" s="129"/>
      <c r="J25" s="129"/>
      <c r="K25" s="99"/>
      <c r="L25" s="99"/>
      <c r="M25" s="99"/>
      <c r="N25" s="99"/>
      <c r="O25" s="99"/>
      <c r="P25" s="99"/>
      <c r="Q25" s="99"/>
      <c r="R25" s="99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S25" s="119"/>
      <c r="AT25" s="119"/>
      <c r="AU25" s="119"/>
      <c r="AV25" s="126"/>
      <c r="AW25" s="119"/>
      <c r="AX25" s="127"/>
      <c r="AY25" s="126"/>
      <c r="AZ25" s="119"/>
      <c r="BA25" s="119"/>
      <c r="BB25" s="105"/>
      <c r="BC25" s="119"/>
      <c r="BD25" s="131"/>
      <c r="BE25" s="128"/>
      <c r="BF25" s="120"/>
      <c r="BG25" s="120"/>
      <c r="BH25" s="120"/>
      <c r="BI25" s="120"/>
      <c r="BJ25" s="120"/>
      <c r="BK25" s="120"/>
    </row>
    <row r="26" spans="1:66" s="104" customFormat="1" ht="14.25">
      <c r="A26" s="98"/>
      <c r="B26" s="98"/>
      <c r="C26" s="98"/>
      <c r="D26" s="98"/>
      <c r="E26" s="116"/>
      <c r="F26" s="116"/>
      <c r="G26" s="115">
        <v>6</v>
      </c>
      <c r="H26" s="115"/>
      <c r="I26" s="116"/>
      <c r="J26" s="116"/>
      <c r="K26" s="99"/>
      <c r="L26" s="99"/>
      <c r="M26" s="99"/>
      <c r="N26" s="99"/>
      <c r="O26" s="99"/>
      <c r="P26" s="99"/>
      <c r="Q26" s="99"/>
      <c r="R26" s="99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V26" s="119"/>
      <c r="AW26" s="119"/>
      <c r="AX26" s="119"/>
      <c r="AY26" s="126"/>
      <c r="AZ26" s="119"/>
      <c r="BA26" s="127"/>
      <c r="BB26" s="126"/>
      <c r="BC26" s="119"/>
      <c r="BD26" s="119"/>
      <c r="BE26" s="105"/>
      <c r="BF26" s="119"/>
      <c r="BG26" s="131"/>
      <c r="BH26" s="128"/>
      <c r="BI26" s="120"/>
      <c r="BJ26" s="120"/>
      <c r="BK26" s="120"/>
      <c r="BL26" s="120"/>
      <c r="BM26" s="120"/>
      <c r="BN26" s="120"/>
    </row>
    <row r="27" spans="1:66" s="104" customFormat="1" ht="14.25">
      <c r="A27" s="98"/>
      <c r="B27" s="98"/>
      <c r="C27" s="98"/>
      <c r="D27" s="98"/>
      <c r="E27" s="98" t="s">
        <v>5</v>
      </c>
      <c r="F27" s="99" t="s">
        <v>0</v>
      </c>
      <c r="G27" s="117" t="s">
        <v>4</v>
      </c>
      <c r="H27" s="117"/>
      <c r="I27" s="99" t="s">
        <v>0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9"/>
      <c r="X27" s="99"/>
      <c r="Y27" s="99"/>
      <c r="Z27" s="99"/>
      <c r="AA27" s="98"/>
      <c r="AB27" s="98"/>
      <c r="AC27" s="98"/>
      <c r="AD27" s="98"/>
      <c r="AE27" s="98"/>
      <c r="AF27" s="98"/>
      <c r="AG27" s="98"/>
      <c r="AV27" s="119"/>
      <c r="AW27" s="119"/>
      <c r="AX27" s="119"/>
      <c r="AY27" s="126"/>
      <c r="AZ27" s="119"/>
      <c r="BA27" s="127"/>
      <c r="BB27" s="126"/>
      <c r="BC27" s="119"/>
      <c r="BD27" s="119"/>
      <c r="BE27" s="105"/>
      <c r="BF27" s="119"/>
      <c r="BG27" s="131"/>
      <c r="BH27" s="128"/>
      <c r="BI27" s="120"/>
      <c r="BJ27" s="120"/>
      <c r="BK27" s="120"/>
      <c r="BL27" s="120"/>
      <c r="BM27" s="120"/>
      <c r="BN27" s="120"/>
    </row>
    <row r="28" spans="1:66" s="104" customFormat="1" ht="14.25">
      <c r="A28" s="98">
        <v>1</v>
      </c>
      <c r="B28" s="99">
        <f>B22</f>
        <v>0.6298611111111111</v>
      </c>
      <c r="C28" s="99" t="str">
        <f>C22</f>
        <v>ЩЗ</v>
      </c>
      <c r="D28" s="99"/>
      <c r="E28" s="99">
        <f>X22+17/1440</f>
        <v>0.7604166666666662</v>
      </c>
      <c r="F28" s="99">
        <f>E28+7/1440</f>
        <v>0.7652777777777773</v>
      </c>
      <c r="G28" s="99">
        <f>F28+22/1440</f>
        <v>0.780555555555555</v>
      </c>
      <c r="H28" s="99">
        <f>G28+4/1440</f>
        <v>0.7833333333333328</v>
      </c>
      <c r="I28" s="99">
        <f>H28+21/1440</f>
        <v>0.797916666666666</v>
      </c>
      <c r="J28" s="99" t="s">
        <v>1</v>
      </c>
      <c r="K28" s="98"/>
      <c r="L28" s="100" t="s">
        <v>4</v>
      </c>
      <c r="M28" s="99">
        <f>I28+5/1440</f>
        <v>0.8013888888888883</v>
      </c>
      <c r="Q28" s="98"/>
      <c r="R28" s="98"/>
      <c r="S28" s="98"/>
      <c r="T28" s="98"/>
      <c r="U28" s="98"/>
      <c r="V28" s="99"/>
      <c r="W28" s="99"/>
      <c r="X28" s="99"/>
      <c r="Y28" s="99"/>
      <c r="Z28" s="99"/>
      <c r="AA28" s="98"/>
      <c r="AB28" s="98"/>
      <c r="AC28" s="98"/>
      <c r="AD28" s="98"/>
      <c r="AE28" s="98"/>
      <c r="AF28" s="98"/>
      <c r="AG28" s="98"/>
      <c r="AV28" s="119"/>
      <c r="AW28" s="119"/>
      <c r="AX28" s="119"/>
      <c r="AY28" s="126"/>
      <c r="AZ28" s="119"/>
      <c r="BA28" s="127"/>
      <c r="BB28" s="126"/>
      <c r="BC28" s="119"/>
      <c r="BD28" s="119"/>
      <c r="BE28" s="105"/>
      <c r="BF28" s="119"/>
      <c r="BG28" s="131"/>
      <c r="BH28" s="128"/>
      <c r="BI28" s="120"/>
      <c r="BJ28" s="120"/>
      <c r="BK28" s="120"/>
      <c r="BL28" s="120"/>
      <c r="BM28" s="120"/>
      <c r="BN28" s="120"/>
    </row>
    <row r="29" spans="1:66" s="104" customFormat="1" ht="14.25">
      <c r="A29" s="98">
        <v>2</v>
      </c>
      <c r="B29" s="99">
        <f>B23</f>
        <v>0.6291666666666667</v>
      </c>
      <c r="C29" s="99" t="str">
        <f>C23</f>
        <v>Шт</v>
      </c>
      <c r="D29" s="99"/>
      <c r="E29" s="99">
        <f>X23+17/1440</f>
        <v>0.7965277777777775</v>
      </c>
      <c r="F29" s="99">
        <f>E29+7/1440</f>
        <v>0.8013888888888886</v>
      </c>
      <c r="G29" s="99" t="s">
        <v>1</v>
      </c>
      <c r="H29" s="98"/>
      <c r="I29" s="98"/>
      <c r="J29" s="98"/>
      <c r="K29" s="98"/>
      <c r="L29" s="101" t="s">
        <v>3</v>
      </c>
      <c r="M29" s="99">
        <f>F29+5/1440</f>
        <v>0.8048611111111108</v>
      </c>
      <c r="Q29" s="98"/>
      <c r="R29" s="98"/>
      <c r="S29" s="98"/>
      <c r="T29" s="98"/>
      <c r="U29" s="98"/>
      <c r="V29" s="99"/>
      <c r="W29" s="99"/>
      <c r="X29" s="99"/>
      <c r="Y29" s="99"/>
      <c r="Z29" s="99"/>
      <c r="AA29" s="98"/>
      <c r="AB29" s="98"/>
      <c r="AC29" s="98"/>
      <c r="AD29" s="98"/>
      <c r="AE29" s="98"/>
      <c r="AF29" s="98"/>
      <c r="AG29" s="98"/>
      <c r="AV29" s="119"/>
      <c r="AW29" s="119"/>
      <c r="AX29" s="119"/>
      <c r="AY29" s="126"/>
      <c r="AZ29" s="119"/>
      <c r="BA29" s="127"/>
      <c r="BB29" s="126"/>
      <c r="BC29" s="119"/>
      <c r="BD29" s="119"/>
      <c r="BE29" s="105"/>
      <c r="BF29" s="119"/>
      <c r="BG29" s="131"/>
      <c r="BH29" s="128"/>
      <c r="BI29" s="120"/>
      <c r="BJ29" s="120"/>
      <c r="BK29" s="120"/>
      <c r="BL29" s="120"/>
      <c r="BM29" s="120"/>
      <c r="BN29" s="120"/>
    </row>
    <row r="30" spans="1:66" s="104" customFormat="1" ht="14.25">
      <c r="A30" s="98"/>
      <c r="B30" s="99"/>
      <c r="C30" s="99"/>
      <c r="D30" s="99"/>
      <c r="E30" s="99"/>
      <c r="F30" s="98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8"/>
      <c r="AB30" s="98"/>
      <c r="AC30" s="98"/>
      <c r="AD30" s="98"/>
      <c r="AE30" s="98"/>
      <c r="AF30" s="98"/>
      <c r="AG30" s="98"/>
      <c r="AV30" s="119"/>
      <c r="AW30" s="119"/>
      <c r="AX30" s="119"/>
      <c r="AY30" s="126"/>
      <c r="AZ30" s="119"/>
      <c r="BA30" s="127"/>
      <c r="BB30" s="126"/>
      <c r="BC30" s="119"/>
      <c r="BD30" s="119"/>
      <c r="BE30" s="105"/>
      <c r="BF30" s="119"/>
      <c r="BG30" s="131"/>
      <c r="BH30" s="128"/>
      <c r="BI30" s="120"/>
      <c r="BJ30" s="120"/>
      <c r="BK30" s="120"/>
      <c r="BL30" s="120"/>
      <c r="BM30" s="120"/>
      <c r="BN30" s="120"/>
    </row>
    <row r="31" spans="1:66" s="104" customFormat="1" ht="12.75" customHeight="1">
      <c r="A31" s="98"/>
      <c r="B31" s="99"/>
      <c r="C31" s="99"/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8"/>
      <c r="AB31" s="98"/>
      <c r="AC31" s="98"/>
      <c r="AD31" s="98"/>
      <c r="AE31" s="98"/>
      <c r="AF31" s="98"/>
      <c r="AG31" s="98"/>
      <c r="AV31" s="119"/>
      <c r="AW31" s="119"/>
      <c r="AX31" s="119"/>
      <c r="AY31" s="126"/>
      <c r="AZ31" s="119"/>
      <c r="BA31" s="127"/>
      <c r="BB31" s="126"/>
      <c r="BC31" s="119"/>
      <c r="BD31" s="119"/>
      <c r="BE31" s="105"/>
      <c r="BF31" s="119"/>
      <c r="BG31" s="131"/>
      <c r="BH31" s="128"/>
      <c r="BI31" s="120"/>
      <c r="BJ31" s="120"/>
      <c r="BK31" s="120"/>
      <c r="BL31" s="120"/>
      <c r="BM31" s="120"/>
      <c r="BN31" s="120"/>
    </row>
    <row r="32" spans="1:66" s="104" customFormat="1" ht="12.75" customHeight="1">
      <c r="A32" s="98"/>
      <c r="B32" s="98"/>
      <c r="C32" s="98"/>
      <c r="D32" s="98"/>
      <c r="E32" s="99"/>
      <c r="F32" s="99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  <c r="W32" s="99"/>
      <c r="X32" s="99"/>
      <c r="Y32" s="99"/>
      <c r="Z32" s="99"/>
      <c r="AA32" s="98"/>
      <c r="AB32" s="98"/>
      <c r="AC32" s="98"/>
      <c r="AD32" s="98"/>
      <c r="AE32" s="98"/>
      <c r="AF32" s="98"/>
      <c r="AG32" s="98"/>
      <c r="AV32" s="119"/>
      <c r="AW32" s="119"/>
      <c r="AX32" s="119"/>
      <c r="AY32" s="126"/>
      <c r="AZ32" s="119"/>
      <c r="BA32" s="127"/>
      <c r="BB32" s="126"/>
      <c r="BC32" s="119"/>
      <c r="BD32" s="119"/>
      <c r="BE32" s="105"/>
      <c r="BF32" s="119"/>
      <c r="BG32" s="131"/>
      <c r="BH32" s="128"/>
      <c r="BI32" s="120"/>
      <c r="BJ32" s="120"/>
      <c r="BK32" s="120"/>
      <c r="BL32" s="120"/>
      <c r="BM32" s="120"/>
      <c r="BN32" s="120"/>
    </row>
    <row r="33" spans="8:27" ht="12.75"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19"/>
      <c r="AA33" s="119"/>
    </row>
    <row r="34" spans="26:27" ht="12.75">
      <c r="Z34" s="104"/>
      <c r="AA34" s="104"/>
    </row>
    <row r="35" spans="26:27" ht="12.75">
      <c r="Z35" s="133"/>
      <c r="AA35" s="104"/>
    </row>
    <row r="36" spans="26:27" ht="12.75">
      <c r="Z36" s="119"/>
      <c r="AA36" s="104"/>
    </row>
    <row r="37" spans="26:27" ht="12.75">
      <c r="Z37" s="119"/>
      <c r="AA37" s="104"/>
    </row>
    <row r="38" spans="1:27" ht="12.75">
      <c r="A38" s="104"/>
      <c r="B38" s="104"/>
      <c r="C38" s="104"/>
      <c r="D38" s="104"/>
      <c r="E38" s="104"/>
      <c r="F38" s="104"/>
      <c r="G38" s="104"/>
      <c r="Z38" s="104"/>
      <c r="AA38" s="104"/>
    </row>
    <row r="39" spans="1:27" ht="12.75">
      <c r="A39" s="104"/>
      <c r="B39" s="104"/>
      <c r="C39" s="104"/>
      <c r="D39" s="104"/>
      <c r="E39" s="104"/>
      <c r="F39" s="104"/>
      <c r="G39" s="104"/>
      <c r="Z39" s="104"/>
      <c r="AA39" s="104"/>
    </row>
    <row r="40" spans="1:27" ht="12.75">
      <c r="A40" s="104"/>
      <c r="B40" s="104"/>
      <c r="C40" s="104"/>
      <c r="D40" s="104"/>
      <c r="E40" s="104"/>
      <c r="F40" s="119"/>
      <c r="G40" s="119"/>
      <c r="Z40" s="104"/>
      <c r="AA40" s="104"/>
    </row>
    <row r="41" spans="1:56" ht="12.75">
      <c r="A41" s="119"/>
      <c r="Z41" s="119"/>
      <c r="AA41" s="104"/>
      <c r="AZ41" s="99"/>
      <c r="BA41" s="104"/>
      <c r="BB41" s="105"/>
      <c r="BC41" s="104"/>
      <c r="BD41" s="98"/>
    </row>
    <row r="42" spans="49:56" ht="12.75">
      <c r="AW42" s="99"/>
      <c r="AX42" s="104"/>
      <c r="AY42" s="105"/>
      <c r="AZ42" s="104"/>
      <c r="BA42" s="98"/>
      <c r="BB42" s="98"/>
      <c r="BC42" s="98"/>
      <c r="BD42" s="98"/>
    </row>
    <row r="43" spans="49:56" ht="12.75">
      <c r="AW43" s="99"/>
      <c r="AX43" s="104"/>
      <c r="AY43" s="105"/>
      <c r="AZ43" s="104"/>
      <c r="BA43" s="98"/>
      <c r="BB43" s="98"/>
      <c r="BC43" s="98"/>
      <c r="BD43" s="98"/>
    </row>
    <row r="44" spans="8:56" ht="12.75"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0"/>
      <c r="Y44" s="130"/>
      <c r="Z44" s="130"/>
      <c r="AA44" s="130"/>
      <c r="AW44" s="99"/>
      <c r="AX44" s="104"/>
      <c r="AY44" s="105"/>
      <c r="AZ44" s="104"/>
      <c r="BA44" s="98"/>
      <c r="BB44" s="98"/>
      <c r="BC44" s="98"/>
      <c r="BD44" s="98"/>
    </row>
    <row r="45" spans="2:56" ht="12.75">
      <c r="B45" s="98"/>
      <c r="G45" s="98"/>
      <c r="H45" s="134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30"/>
      <c r="U45" s="135"/>
      <c r="V45" s="129"/>
      <c r="W45" s="130"/>
      <c r="X45" s="130"/>
      <c r="Y45" s="130"/>
      <c r="Z45" s="129"/>
      <c r="AA45" s="130"/>
      <c r="AW45" s="99"/>
      <c r="AY45" s="136"/>
      <c r="BA45" s="98"/>
      <c r="BB45" s="98"/>
      <c r="BC45" s="98"/>
      <c r="BD45" s="98"/>
    </row>
    <row r="46" spans="8:56" ht="12.75">
      <c r="H46" s="134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30"/>
      <c r="U46" s="135"/>
      <c r="V46" s="129"/>
      <c r="W46" s="130"/>
      <c r="X46" s="130"/>
      <c r="Y46" s="130"/>
      <c r="Z46" s="129"/>
      <c r="AA46" s="130"/>
      <c r="AW46" s="99"/>
      <c r="AX46" s="104"/>
      <c r="AY46" s="105"/>
      <c r="AZ46" s="104"/>
      <c r="BA46" s="98"/>
      <c r="BB46" s="98"/>
      <c r="BC46" s="98"/>
      <c r="BD46" s="98"/>
    </row>
    <row r="47" spans="7:56" ht="12.75"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30"/>
      <c r="Z47" s="129"/>
      <c r="AA47" s="130"/>
      <c r="AW47" s="99"/>
      <c r="AX47" s="104"/>
      <c r="AY47" s="105"/>
      <c r="AZ47" s="104"/>
      <c r="BA47" s="98"/>
      <c r="BB47" s="98"/>
      <c r="BC47" s="98"/>
      <c r="BD47" s="98"/>
    </row>
    <row r="48" spans="7:56" ht="12.75">
      <c r="G48" s="134"/>
      <c r="H48" s="134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30"/>
      <c r="U48" s="135"/>
      <c r="V48" s="129"/>
      <c r="W48" s="130"/>
      <c r="X48" s="130"/>
      <c r="Y48" s="130"/>
      <c r="Z48" s="129"/>
      <c r="AA48" s="130"/>
      <c r="AW48" s="99"/>
      <c r="AX48" s="104"/>
      <c r="AY48" s="105"/>
      <c r="AZ48" s="104"/>
      <c r="BA48" s="98"/>
      <c r="BB48" s="98"/>
      <c r="BC48" s="98"/>
      <c r="BD48" s="98"/>
    </row>
    <row r="49" spans="7:56" ht="12.75">
      <c r="G49" s="134"/>
      <c r="H49" s="137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30"/>
      <c r="U49" s="135"/>
      <c r="V49" s="129"/>
      <c r="W49" s="130"/>
      <c r="X49" s="130"/>
      <c r="Y49" s="130"/>
      <c r="Z49" s="129"/>
      <c r="AA49" s="130"/>
      <c r="AW49" s="99"/>
      <c r="AX49" s="104"/>
      <c r="AY49" s="105"/>
      <c r="AZ49" s="104"/>
      <c r="BA49" s="98"/>
      <c r="BB49" s="98"/>
      <c r="BC49" s="98"/>
      <c r="BD49" s="98"/>
    </row>
    <row r="50" spans="7:56" ht="12.75">
      <c r="G50" s="134"/>
      <c r="H50" s="129"/>
      <c r="I50" s="129"/>
      <c r="J50" s="129"/>
      <c r="K50" s="129"/>
      <c r="L50" s="129"/>
      <c r="M50" s="129"/>
      <c r="N50" s="129"/>
      <c r="O50" s="129"/>
      <c r="P50" s="129"/>
      <c r="Q50" s="138"/>
      <c r="R50" s="129"/>
      <c r="S50" s="129"/>
      <c r="T50" s="139"/>
      <c r="U50" s="139"/>
      <c r="V50" s="129"/>
      <c r="W50" s="130"/>
      <c r="X50" s="130"/>
      <c r="Y50" s="139"/>
      <c r="Z50" s="130"/>
      <c r="AA50" s="130"/>
      <c r="AW50" s="99"/>
      <c r="AX50" s="104"/>
      <c r="AY50" s="105"/>
      <c r="AZ50" s="104"/>
      <c r="BA50" s="98"/>
      <c r="BB50" s="98"/>
      <c r="BC50" s="98"/>
      <c r="BD50" s="98"/>
    </row>
    <row r="51" spans="7:56" ht="12.75">
      <c r="G51" s="129"/>
      <c r="H51" s="129"/>
      <c r="I51" s="129"/>
      <c r="J51" s="129"/>
      <c r="K51" s="129"/>
      <c r="L51" s="129"/>
      <c r="M51" s="129"/>
      <c r="N51" s="129"/>
      <c r="O51" s="129"/>
      <c r="P51" s="140"/>
      <c r="Q51" s="141"/>
      <c r="R51" s="129"/>
      <c r="S51" s="129"/>
      <c r="T51" s="130"/>
      <c r="U51" s="142"/>
      <c r="V51" s="139"/>
      <c r="W51" s="129"/>
      <c r="X51" s="143"/>
      <c r="Y51" s="139"/>
      <c r="Z51" s="139"/>
      <c r="AA51" s="130"/>
      <c r="AW51" s="99"/>
      <c r="AX51" s="104"/>
      <c r="AY51" s="105"/>
      <c r="AZ51" s="104"/>
      <c r="BA51" s="98"/>
      <c r="BB51" s="98"/>
      <c r="BC51" s="98"/>
      <c r="BD51" s="98"/>
    </row>
    <row r="52" spans="7:27" ht="12.75"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38"/>
      <c r="R52" s="129"/>
      <c r="S52" s="129"/>
      <c r="T52" s="129"/>
      <c r="U52" s="129"/>
      <c r="V52" s="129"/>
      <c r="W52" s="129"/>
      <c r="X52" s="130"/>
      <c r="Y52" s="139"/>
      <c r="Z52" s="130"/>
      <c r="AA52" s="130"/>
    </row>
    <row r="53" spans="12:57" ht="12.75">
      <c r="L53" s="129"/>
      <c r="M53" s="129"/>
      <c r="N53" s="129"/>
      <c r="O53" s="129"/>
      <c r="P53" s="129"/>
      <c r="Q53" s="141"/>
      <c r="R53" s="144"/>
      <c r="S53" s="129"/>
      <c r="T53" s="129"/>
      <c r="U53" s="129"/>
      <c r="V53" s="139"/>
      <c r="W53" s="129"/>
      <c r="X53" s="129"/>
      <c r="BA53" s="98"/>
      <c r="BB53" s="99"/>
      <c r="BC53" s="104"/>
      <c r="BD53" s="105"/>
      <c r="BE53" s="104"/>
    </row>
    <row r="54" spans="12:24" ht="12.75"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30"/>
    </row>
    <row r="55" spans="12:24" ht="15.75">
      <c r="L55" s="129"/>
      <c r="M55" s="129"/>
      <c r="N55" s="129"/>
      <c r="O55" s="145"/>
      <c r="P55" s="129"/>
      <c r="Q55" s="129"/>
      <c r="R55" s="129"/>
      <c r="S55" s="129"/>
      <c r="T55" s="129"/>
      <c r="U55" s="129"/>
      <c r="V55" s="129"/>
      <c r="W55" s="129"/>
      <c r="X55" s="130"/>
    </row>
    <row r="56" spans="12:24" ht="12.75"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30"/>
    </row>
    <row r="57" spans="12:24" ht="12.75">
      <c r="L57" s="129"/>
      <c r="M57" s="129"/>
      <c r="N57" s="129"/>
      <c r="O57" s="129"/>
      <c r="P57" s="129"/>
      <c r="Q57" s="129"/>
      <c r="R57" s="129"/>
      <c r="S57" s="130"/>
      <c r="T57" s="129"/>
      <c r="U57" s="129"/>
      <c r="V57" s="129"/>
      <c r="W57" s="129"/>
      <c r="X57" s="130"/>
    </row>
    <row r="58" spans="12:24" ht="12.75"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30"/>
    </row>
    <row r="59" spans="12:24" ht="12.75">
      <c r="L59" s="129"/>
      <c r="M59" s="129"/>
      <c r="N59" s="129"/>
      <c r="O59" s="129"/>
      <c r="P59" s="146"/>
      <c r="Q59" s="130"/>
      <c r="R59" s="129"/>
      <c r="S59" s="130"/>
      <c r="T59" s="129"/>
      <c r="U59" s="129"/>
      <c r="V59" s="129"/>
      <c r="W59" s="129"/>
      <c r="X59" s="130"/>
    </row>
    <row r="60" spans="12:24" ht="12.75">
      <c r="L60" s="129"/>
      <c r="M60" s="129"/>
      <c r="N60" s="129"/>
      <c r="O60" s="129"/>
      <c r="P60" s="146"/>
      <c r="Q60" s="130"/>
      <c r="R60" s="129"/>
      <c r="S60" s="130"/>
      <c r="T60" s="129"/>
      <c r="U60" s="129"/>
      <c r="V60" s="129"/>
      <c r="W60" s="129"/>
      <c r="X60" s="130"/>
    </row>
    <row r="61" spans="12:24" ht="12.75">
      <c r="L61" s="129"/>
      <c r="M61" s="129"/>
      <c r="N61" s="144"/>
      <c r="O61" s="129"/>
      <c r="P61" s="147"/>
      <c r="Q61" s="148"/>
      <c r="R61" s="144"/>
      <c r="S61" s="149"/>
      <c r="T61" s="129"/>
      <c r="U61" s="129"/>
      <c r="V61" s="129"/>
      <c r="W61" s="129"/>
      <c r="X61" s="130"/>
    </row>
    <row r="62" spans="12:24" ht="12.75">
      <c r="L62" s="129"/>
      <c r="M62" s="129"/>
      <c r="N62" s="141"/>
      <c r="O62" s="144"/>
      <c r="P62" s="129"/>
      <c r="Q62" s="129"/>
      <c r="R62" s="129"/>
      <c r="S62" s="139"/>
      <c r="T62" s="144"/>
      <c r="U62" s="129"/>
      <c r="V62" s="129"/>
      <c r="W62" s="129"/>
      <c r="X62" s="130"/>
    </row>
    <row r="63" spans="12:24" ht="12.75"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30"/>
    </row>
    <row r="64" spans="12:24" ht="12.75"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/>
    </row>
    <row r="65" spans="12:24" ht="12.75"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30"/>
    </row>
    <row r="66" spans="12:24" ht="12.75"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30"/>
    </row>
    <row r="67" spans="12:24" ht="12.75"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30"/>
    </row>
    <row r="68" spans="12:24" ht="12.75"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30"/>
    </row>
    <row r="69" spans="12:24" ht="12.75"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30"/>
    </row>
    <row r="70" spans="12:24" ht="12.75"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30"/>
    </row>
    <row r="71" spans="12:24" ht="12.75"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30"/>
    </row>
    <row r="72" spans="12:24" ht="12.75"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30"/>
    </row>
    <row r="73" spans="12:24" ht="12.75"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30"/>
    </row>
    <row r="74" spans="12:24" ht="12.75"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30"/>
    </row>
    <row r="75" spans="12:24" ht="12.75"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30"/>
    </row>
  </sheetData>
  <sheetProtection/>
  <mergeCells count="21">
    <mergeCell ref="G26:H26"/>
    <mergeCell ref="G27:H27"/>
    <mergeCell ref="G20:H20"/>
    <mergeCell ref="K20:L20"/>
    <mergeCell ref="O20:P20"/>
    <mergeCell ref="S20:T20"/>
    <mergeCell ref="W20:X20"/>
    <mergeCell ref="G21:H21"/>
    <mergeCell ref="K21:L21"/>
    <mergeCell ref="O21:P21"/>
    <mergeCell ref="S21:T21"/>
    <mergeCell ref="W21:X21"/>
    <mergeCell ref="K10:L10"/>
    <mergeCell ref="O10:P10"/>
    <mergeCell ref="S10:T10"/>
    <mergeCell ref="W10:X10"/>
    <mergeCell ref="G11:H11"/>
    <mergeCell ref="K11:L11"/>
    <mergeCell ref="O11:P11"/>
    <mergeCell ref="S11:T11"/>
    <mergeCell ref="W11:X11"/>
  </mergeCells>
  <printOptions gridLines="1"/>
  <pageMargins left="0" right="0" top="0" bottom="0" header="0.5118110236220472" footer="0.5118110236220472"/>
  <pageSetup blackAndWhite="1" fitToWidth="3"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траспорта и связи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 &amp; И</dc:creator>
  <cp:keywords/>
  <dc:description/>
  <cp:lastModifiedBy>User</cp:lastModifiedBy>
  <cp:lastPrinted>2015-12-28T07:17:31Z</cp:lastPrinted>
  <dcterms:created xsi:type="dcterms:W3CDTF">2003-01-13T10:00:33Z</dcterms:created>
  <dcterms:modified xsi:type="dcterms:W3CDTF">2016-05-12T14:42:51Z</dcterms:modified>
  <cp:category/>
  <cp:version/>
  <cp:contentType/>
  <cp:contentStatus/>
</cp:coreProperties>
</file>